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 Grbić\Documents\EOJN\2025\JN-33_2025 Održavanje i servis vozila\"/>
    </mc:Choice>
  </mc:AlternateContent>
  <xr:revisionPtr revIDLastSave="0" documentId="13_ncr:1_{034D187E-D6E6-4912-A7AC-DC16166D5B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18" i="1"/>
  <c r="K17" i="1"/>
  <c r="K16" i="1"/>
  <c r="K15" i="1"/>
  <c r="K14" i="1"/>
  <c r="K13" i="1"/>
  <c r="K20" i="1"/>
  <c r="K5" i="1"/>
  <c r="K6" i="1"/>
  <c r="K7" i="1"/>
  <c r="K8" i="1"/>
  <c r="K9" i="1"/>
  <c r="K10" i="1"/>
  <c r="K11" i="1"/>
  <c r="K12" i="1"/>
  <c r="K4" i="1"/>
  <c r="K22" i="1" s="1"/>
  <c r="K24" i="1" s="1"/>
</calcChain>
</file>

<file path=xl/sharedStrings.xml><?xml version="1.0" encoding="utf-8"?>
<sst xmlns="http://schemas.openxmlformats.org/spreadsheetml/2006/main" count="96" uniqueCount="79">
  <si>
    <t>Redni broj</t>
  </si>
  <si>
    <t>Marka, tip i model vozila</t>
  </si>
  <si>
    <t>Zapremnina motora (cm³)</t>
  </si>
  <si>
    <t>Snaga motora (kW)</t>
  </si>
  <si>
    <t>Registracija vozila</t>
  </si>
  <si>
    <t>Broj servisa (1x godišnje ili 15000 prijeđenih km)</t>
  </si>
  <si>
    <t>Normativ rada (u satima)</t>
  </si>
  <si>
    <t>Trošak materijala*</t>
  </si>
  <si>
    <t>A</t>
  </si>
  <si>
    <t>B</t>
  </si>
  <si>
    <t>C</t>
  </si>
  <si>
    <t>A x B + C</t>
  </si>
  <si>
    <t>1.</t>
  </si>
  <si>
    <t>2.</t>
  </si>
  <si>
    <t>3.</t>
  </si>
  <si>
    <t>4.</t>
  </si>
  <si>
    <t>5.</t>
  </si>
  <si>
    <t>6.</t>
  </si>
  <si>
    <t>7.</t>
  </si>
  <si>
    <t>Fiat Dobio 1.4 8V, furgon</t>
  </si>
  <si>
    <t>ZG 9374 DT</t>
  </si>
  <si>
    <t>2008.</t>
  </si>
  <si>
    <t>8.</t>
  </si>
  <si>
    <t>Citroen C4 1,6 HDI</t>
  </si>
  <si>
    <t>ZG 6165 FG</t>
  </si>
  <si>
    <t>2014.</t>
  </si>
  <si>
    <t>9.</t>
  </si>
  <si>
    <t>Citroen C3 1,4 HDI</t>
  </si>
  <si>
    <t>ZG 9470 FF</t>
  </si>
  <si>
    <t>10.</t>
  </si>
  <si>
    <t>Peugeot Partner 1,6 HDI, furgon</t>
  </si>
  <si>
    <t>ZG 1465 FP</t>
  </si>
  <si>
    <t>2015.</t>
  </si>
  <si>
    <t>11.</t>
  </si>
  <si>
    <t>ZG 5458 GC</t>
  </si>
  <si>
    <t>2016.</t>
  </si>
  <si>
    <t>12.</t>
  </si>
  <si>
    <t>ZG 5459 GC</t>
  </si>
  <si>
    <t>13.</t>
  </si>
  <si>
    <t>ZG 5460 GC</t>
  </si>
  <si>
    <t>Peugeot 308</t>
  </si>
  <si>
    <t>ZG 7589 GP</t>
  </si>
  <si>
    <t>2018.</t>
  </si>
  <si>
    <t>USLUGE RADA MEHANIČARA /SERVISERA</t>
  </si>
  <si>
    <t> /</t>
  </si>
  <si>
    <t>Rezervni dijelovi potrebni za održavanje i popravak vozila izvan redovnog servisa, te po potrebi prijevoz vozila u kvaru</t>
  </si>
  <si>
    <t>paušal</t>
  </si>
  <si>
    <t>/</t>
  </si>
  <si>
    <t>*motorno ulje, filteri ulja,zraka,peludi,goriva po jednom servisu i pregled vozila</t>
  </si>
  <si>
    <t>Ukupna cijena bez PDV-a</t>
  </si>
  <si>
    <t>Iznos PDV-a</t>
  </si>
  <si>
    <t>Sveukupno s PDV-om</t>
  </si>
  <si>
    <t>M.P.</t>
  </si>
  <si>
    <t>Renault Clio 0.9 TCE</t>
  </si>
  <si>
    <t>2019.</t>
  </si>
  <si>
    <t>Škoda Octavia Combi 1.6 TDI</t>
  </si>
  <si>
    <t>14.</t>
  </si>
  <si>
    <t>Cijena radnog sata €/h</t>
  </si>
  <si>
    <t>U Zagrebu, __________________ 2024.</t>
  </si>
  <si>
    <t>15.</t>
  </si>
  <si>
    <t>16.</t>
  </si>
  <si>
    <t>17.</t>
  </si>
  <si>
    <t>18.</t>
  </si>
  <si>
    <t>2025.</t>
  </si>
  <si>
    <t>ZG 7850 JF</t>
  </si>
  <si>
    <t xml:space="preserve">ZG 1863 JG </t>
  </si>
  <si>
    <t>Citroen C3</t>
  </si>
  <si>
    <t>2024.</t>
  </si>
  <si>
    <t>Citroen Jumpy furgon</t>
  </si>
  <si>
    <t>Citroen Jumper furgon</t>
  </si>
  <si>
    <t>ZG 9407 KJ</t>
  </si>
  <si>
    <t xml:space="preserve">ZG 9403 KJ </t>
  </si>
  <si>
    <t>ZG 7641 KE</t>
  </si>
  <si>
    <t>ZG 7642 KJ</t>
  </si>
  <si>
    <t>ZG 5787 KJ</t>
  </si>
  <si>
    <t>ZG 9522 KJ</t>
  </si>
  <si>
    <t>Ukupan trošak  u EUR-ima</t>
  </si>
  <si>
    <t>God. proizvodnje</t>
  </si>
  <si>
    <t>Dodatak 2: Tehnička specifikacija i troškovnik Održavanje i servis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</si>
</sst>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justify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5.85546875" customWidth="1"/>
    <col min="2" max="2" width="19.140625" customWidth="1"/>
    <col min="3" max="3" width="10.42578125" customWidth="1"/>
    <col min="4" max="4" width="7.5703125" customWidth="1"/>
    <col min="5" max="5" width="14.85546875" customWidth="1"/>
    <col min="6" max="6" width="9.7109375" customWidth="1"/>
    <col min="7" max="7" width="12.28515625" customWidth="1"/>
    <col min="8" max="8" width="8.42578125" customWidth="1"/>
    <col min="9" max="9" width="7.7109375" customWidth="1"/>
    <col min="11" max="11" width="14.28515625" customWidth="1"/>
  </cols>
  <sheetData>
    <row r="1" spans="1:11" ht="16.5" thickBot="1" x14ac:dyDescent="0.3">
      <c r="A1" s="15" t="s">
        <v>78</v>
      </c>
    </row>
    <row r="2" spans="1:11" ht="51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77</v>
      </c>
      <c r="G2" s="2" t="s">
        <v>5</v>
      </c>
      <c r="H2" s="2" t="s">
        <v>6</v>
      </c>
      <c r="I2" s="2" t="s">
        <v>57</v>
      </c>
      <c r="J2" s="2" t="s">
        <v>7</v>
      </c>
      <c r="K2" s="2" t="s">
        <v>76</v>
      </c>
    </row>
    <row r="3" spans="1:11" ht="15.75" thickBot="1" x14ac:dyDescent="0.3">
      <c r="A3" s="3"/>
      <c r="B3" s="4"/>
      <c r="C3" s="4"/>
      <c r="D3" s="4"/>
      <c r="E3" s="4"/>
      <c r="F3" s="4"/>
      <c r="G3" s="4"/>
      <c r="H3" s="4" t="s">
        <v>8</v>
      </c>
      <c r="I3" s="4" t="s">
        <v>9</v>
      </c>
      <c r="J3" s="4" t="s">
        <v>10</v>
      </c>
      <c r="K3" s="4" t="s">
        <v>11</v>
      </c>
    </row>
    <row r="4" spans="1:11" ht="30.75" customHeight="1" thickBot="1" x14ac:dyDescent="0.3">
      <c r="A4" s="3" t="s">
        <v>12</v>
      </c>
      <c r="B4" s="5" t="s">
        <v>53</v>
      </c>
      <c r="C4" s="5">
        <v>898</v>
      </c>
      <c r="D4" s="5">
        <v>66</v>
      </c>
      <c r="E4" s="5" t="s">
        <v>64</v>
      </c>
      <c r="F4" s="5" t="s">
        <v>54</v>
      </c>
      <c r="G4" s="5">
        <v>1</v>
      </c>
      <c r="H4" s="23">
        <v>1</v>
      </c>
      <c r="I4" s="24"/>
      <c r="J4" s="18"/>
      <c r="K4" s="23">
        <f>(H4*I4)+J4</f>
        <v>0</v>
      </c>
    </row>
    <row r="5" spans="1:11" ht="30.75" customHeight="1" thickBot="1" x14ac:dyDescent="0.3">
      <c r="A5" s="3" t="s">
        <v>13</v>
      </c>
      <c r="B5" s="5" t="s">
        <v>55</v>
      </c>
      <c r="C5" s="5">
        <v>1598</v>
      </c>
      <c r="D5" s="5">
        <v>85</v>
      </c>
      <c r="E5" s="5" t="s">
        <v>65</v>
      </c>
      <c r="F5" s="5" t="s">
        <v>42</v>
      </c>
      <c r="G5" s="5">
        <v>1</v>
      </c>
      <c r="H5" s="23">
        <v>1</v>
      </c>
      <c r="I5" s="24"/>
      <c r="J5" s="17"/>
      <c r="K5" s="23">
        <f t="shared" ref="K5:K12" si="0">(H5*I5)+J5</f>
        <v>0</v>
      </c>
    </row>
    <row r="6" spans="1:11" ht="30.75" customHeight="1" thickBot="1" x14ac:dyDescent="0.3">
      <c r="A6" s="3" t="s">
        <v>14</v>
      </c>
      <c r="B6" s="5" t="s">
        <v>19</v>
      </c>
      <c r="C6" s="5">
        <v>1400</v>
      </c>
      <c r="D6" s="5">
        <v>57</v>
      </c>
      <c r="E6" s="5" t="s">
        <v>20</v>
      </c>
      <c r="F6" s="5" t="s">
        <v>21</v>
      </c>
      <c r="G6" s="5">
        <v>1</v>
      </c>
      <c r="H6" s="23">
        <v>1</v>
      </c>
      <c r="I6" s="24"/>
      <c r="J6" s="17"/>
      <c r="K6" s="23">
        <f t="shared" si="0"/>
        <v>0</v>
      </c>
    </row>
    <row r="7" spans="1:11" ht="30.75" customHeight="1" thickBot="1" x14ac:dyDescent="0.3">
      <c r="A7" s="3" t="s">
        <v>15</v>
      </c>
      <c r="B7" s="5" t="s">
        <v>23</v>
      </c>
      <c r="C7" s="5">
        <v>1600</v>
      </c>
      <c r="D7" s="5">
        <v>68</v>
      </c>
      <c r="E7" s="5" t="s">
        <v>24</v>
      </c>
      <c r="F7" s="5" t="s">
        <v>25</v>
      </c>
      <c r="G7" s="5">
        <v>1</v>
      </c>
      <c r="H7" s="23">
        <v>1</v>
      </c>
      <c r="I7" s="24"/>
      <c r="J7" s="17"/>
      <c r="K7" s="23">
        <f t="shared" si="0"/>
        <v>0</v>
      </c>
    </row>
    <row r="8" spans="1:11" ht="30.75" customHeight="1" thickBot="1" x14ac:dyDescent="0.3">
      <c r="A8" s="6" t="s">
        <v>16</v>
      </c>
      <c r="B8" s="7" t="s">
        <v>27</v>
      </c>
      <c r="C8" s="7">
        <v>1400</v>
      </c>
      <c r="D8" s="7">
        <v>51</v>
      </c>
      <c r="E8" s="7" t="s">
        <v>28</v>
      </c>
      <c r="F8" s="7" t="s">
        <v>25</v>
      </c>
      <c r="G8" s="7">
        <v>1</v>
      </c>
      <c r="H8" s="23">
        <v>1</v>
      </c>
      <c r="I8" s="24"/>
      <c r="J8" s="19"/>
      <c r="K8" s="23">
        <f t="shared" si="0"/>
        <v>0</v>
      </c>
    </row>
    <row r="9" spans="1:11" ht="30.75" customHeight="1" thickBot="1" x14ac:dyDescent="0.3">
      <c r="A9" s="8" t="s">
        <v>17</v>
      </c>
      <c r="B9" s="9" t="s">
        <v>30</v>
      </c>
      <c r="C9" s="9">
        <v>1600</v>
      </c>
      <c r="D9" s="9">
        <v>66</v>
      </c>
      <c r="E9" s="9" t="s">
        <v>31</v>
      </c>
      <c r="F9" s="9" t="s">
        <v>32</v>
      </c>
      <c r="G9" s="9">
        <v>1</v>
      </c>
      <c r="H9" s="23">
        <v>1</v>
      </c>
      <c r="I9" s="24"/>
      <c r="J9" s="20"/>
      <c r="K9" s="23">
        <f t="shared" si="0"/>
        <v>0</v>
      </c>
    </row>
    <row r="10" spans="1:11" ht="30.75" customHeight="1" thickBot="1" x14ac:dyDescent="0.3">
      <c r="A10" s="8" t="s">
        <v>18</v>
      </c>
      <c r="B10" s="9" t="s">
        <v>30</v>
      </c>
      <c r="C10" s="9">
        <v>1600</v>
      </c>
      <c r="D10" s="9">
        <v>73</v>
      </c>
      <c r="E10" s="9" t="s">
        <v>34</v>
      </c>
      <c r="F10" s="9" t="s">
        <v>35</v>
      </c>
      <c r="G10" s="9">
        <v>1</v>
      </c>
      <c r="H10" s="23">
        <v>1</v>
      </c>
      <c r="I10" s="24"/>
      <c r="J10" s="20"/>
      <c r="K10" s="23">
        <f t="shared" si="0"/>
        <v>0</v>
      </c>
    </row>
    <row r="11" spans="1:11" ht="30.75" customHeight="1" thickBot="1" x14ac:dyDescent="0.3">
      <c r="A11" s="8" t="s">
        <v>22</v>
      </c>
      <c r="B11" s="9" t="s">
        <v>30</v>
      </c>
      <c r="C11" s="9">
        <v>1600</v>
      </c>
      <c r="D11" s="9">
        <v>73</v>
      </c>
      <c r="E11" s="9" t="s">
        <v>37</v>
      </c>
      <c r="F11" s="9" t="s">
        <v>35</v>
      </c>
      <c r="G11" s="9">
        <v>1</v>
      </c>
      <c r="H11" s="23">
        <v>1</v>
      </c>
      <c r="I11" s="24"/>
      <c r="J11" s="20"/>
      <c r="K11" s="23">
        <f t="shared" si="0"/>
        <v>0</v>
      </c>
    </row>
    <row r="12" spans="1:11" ht="30.75" customHeight="1" thickBot="1" x14ac:dyDescent="0.3">
      <c r="A12" s="8" t="s">
        <v>26</v>
      </c>
      <c r="B12" s="9" t="s">
        <v>30</v>
      </c>
      <c r="C12" s="9">
        <v>1600</v>
      </c>
      <c r="D12" s="9">
        <v>73</v>
      </c>
      <c r="E12" s="9" t="s">
        <v>39</v>
      </c>
      <c r="F12" s="9" t="s">
        <v>35</v>
      </c>
      <c r="G12" s="9">
        <v>1</v>
      </c>
      <c r="H12" s="23">
        <v>1</v>
      </c>
      <c r="I12" s="24"/>
      <c r="J12" s="20"/>
      <c r="K12" s="23">
        <f t="shared" si="0"/>
        <v>0</v>
      </c>
    </row>
    <row r="13" spans="1:11" ht="30.75" customHeight="1" thickBot="1" x14ac:dyDescent="0.3">
      <c r="A13" s="8" t="s">
        <v>29</v>
      </c>
      <c r="B13" s="9" t="s">
        <v>40</v>
      </c>
      <c r="C13" s="9">
        <v>1600</v>
      </c>
      <c r="D13" s="9">
        <v>73</v>
      </c>
      <c r="E13" s="9" t="s">
        <v>41</v>
      </c>
      <c r="F13" s="9" t="s">
        <v>42</v>
      </c>
      <c r="G13" s="9">
        <v>1</v>
      </c>
      <c r="H13" s="23">
        <v>1</v>
      </c>
      <c r="I13" s="24"/>
      <c r="J13" s="20"/>
      <c r="K13" s="23">
        <f t="shared" ref="K13:K19" si="1">(H13*I13)+J13</f>
        <v>0</v>
      </c>
    </row>
    <row r="14" spans="1:11" ht="30.75" customHeight="1" thickBot="1" x14ac:dyDescent="0.3">
      <c r="A14" s="8" t="s">
        <v>33</v>
      </c>
      <c r="B14" s="9" t="s">
        <v>66</v>
      </c>
      <c r="C14" s="9">
        <v>1200</v>
      </c>
      <c r="D14" s="9">
        <v>74</v>
      </c>
      <c r="E14" s="9" t="s">
        <v>72</v>
      </c>
      <c r="F14" s="9" t="s">
        <v>67</v>
      </c>
      <c r="G14" s="9">
        <v>1</v>
      </c>
      <c r="H14" s="23">
        <v>1</v>
      </c>
      <c r="I14" s="24"/>
      <c r="J14" s="20"/>
      <c r="K14" s="23">
        <f t="shared" si="1"/>
        <v>0</v>
      </c>
    </row>
    <row r="15" spans="1:11" ht="30.75" customHeight="1" thickBot="1" x14ac:dyDescent="0.3">
      <c r="A15" s="8" t="s">
        <v>36</v>
      </c>
      <c r="B15" s="9" t="s">
        <v>66</v>
      </c>
      <c r="C15" s="9">
        <v>1200</v>
      </c>
      <c r="D15" s="9">
        <v>74</v>
      </c>
      <c r="E15" s="9" t="s">
        <v>73</v>
      </c>
      <c r="F15" s="9" t="s">
        <v>67</v>
      </c>
      <c r="G15" s="9">
        <v>1</v>
      </c>
      <c r="H15" s="23">
        <v>1</v>
      </c>
      <c r="I15" s="24"/>
      <c r="J15" s="20"/>
      <c r="K15" s="23">
        <f t="shared" si="1"/>
        <v>0</v>
      </c>
    </row>
    <row r="16" spans="1:11" ht="30.75" customHeight="1" thickBot="1" x14ac:dyDescent="0.3">
      <c r="A16" s="8" t="s">
        <v>38</v>
      </c>
      <c r="B16" s="9" t="s">
        <v>66</v>
      </c>
      <c r="C16" s="9">
        <v>1200</v>
      </c>
      <c r="D16" s="9">
        <v>74</v>
      </c>
      <c r="E16" s="9" t="s">
        <v>74</v>
      </c>
      <c r="F16" s="9" t="s">
        <v>63</v>
      </c>
      <c r="G16" s="9">
        <v>1</v>
      </c>
      <c r="H16" s="23">
        <v>1</v>
      </c>
      <c r="I16" s="24"/>
      <c r="J16" s="20"/>
      <c r="K16" s="23">
        <f t="shared" si="1"/>
        <v>0</v>
      </c>
    </row>
    <row r="17" spans="1:11" ht="30.75" customHeight="1" thickBot="1" x14ac:dyDescent="0.3">
      <c r="A17" s="8" t="s">
        <v>56</v>
      </c>
      <c r="B17" s="9" t="s">
        <v>66</v>
      </c>
      <c r="C17" s="9">
        <v>1200</v>
      </c>
      <c r="D17" s="9">
        <v>74</v>
      </c>
      <c r="E17" s="9" t="s">
        <v>75</v>
      </c>
      <c r="F17" s="9" t="s">
        <v>63</v>
      </c>
      <c r="G17" s="9">
        <v>1</v>
      </c>
      <c r="H17" s="23">
        <v>1</v>
      </c>
      <c r="I17" s="24"/>
      <c r="J17" s="20"/>
      <c r="K17" s="23">
        <f t="shared" si="1"/>
        <v>0</v>
      </c>
    </row>
    <row r="18" spans="1:11" ht="30.75" customHeight="1" thickBot="1" x14ac:dyDescent="0.3">
      <c r="A18" s="8" t="s">
        <v>59</v>
      </c>
      <c r="B18" s="9" t="s">
        <v>68</v>
      </c>
      <c r="C18" s="9">
        <v>1500</v>
      </c>
      <c r="D18" s="9">
        <v>88</v>
      </c>
      <c r="E18" s="9" t="s">
        <v>71</v>
      </c>
      <c r="F18" s="9" t="s">
        <v>67</v>
      </c>
      <c r="G18" s="9">
        <v>1</v>
      </c>
      <c r="H18" s="23">
        <v>1</v>
      </c>
      <c r="I18" s="24"/>
      <c r="J18" s="20"/>
      <c r="K18" s="23">
        <f t="shared" si="1"/>
        <v>0</v>
      </c>
    </row>
    <row r="19" spans="1:11" ht="30.75" customHeight="1" thickBot="1" x14ac:dyDescent="0.3">
      <c r="A19" s="8" t="s">
        <v>60</v>
      </c>
      <c r="B19" s="9" t="s">
        <v>69</v>
      </c>
      <c r="C19" s="9">
        <v>2200</v>
      </c>
      <c r="D19" s="9">
        <v>103</v>
      </c>
      <c r="E19" s="9" t="s">
        <v>70</v>
      </c>
      <c r="F19" s="9" t="s">
        <v>63</v>
      </c>
      <c r="G19" s="9">
        <v>1</v>
      </c>
      <c r="H19" s="23">
        <v>1</v>
      </c>
      <c r="I19" s="24"/>
      <c r="J19" s="20"/>
      <c r="K19" s="23">
        <f t="shared" si="1"/>
        <v>0</v>
      </c>
    </row>
    <row r="20" spans="1:11" ht="39" thickBot="1" x14ac:dyDescent="0.3">
      <c r="A20" s="10" t="s">
        <v>61</v>
      </c>
      <c r="B20" s="11" t="s">
        <v>43</v>
      </c>
      <c r="C20" s="30"/>
      <c r="D20" s="31"/>
      <c r="E20" s="31"/>
      <c r="F20" s="31"/>
      <c r="G20" s="32"/>
      <c r="H20" s="23">
        <v>200</v>
      </c>
      <c r="I20" s="24"/>
      <c r="J20" s="21" t="s">
        <v>44</v>
      </c>
      <c r="K20" s="23">
        <f>H20*I20</f>
        <v>0</v>
      </c>
    </row>
    <row r="21" spans="1:11" ht="64.5" thickBot="1" x14ac:dyDescent="0.3">
      <c r="A21" s="12" t="s">
        <v>62</v>
      </c>
      <c r="B21" s="13" t="s">
        <v>45</v>
      </c>
      <c r="C21" s="33" t="s">
        <v>46</v>
      </c>
      <c r="D21" s="34"/>
      <c r="E21" s="34"/>
      <c r="F21" s="34"/>
      <c r="G21" s="35"/>
      <c r="H21" s="22" t="s">
        <v>47</v>
      </c>
      <c r="I21" s="22" t="s">
        <v>47</v>
      </c>
      <c r="J21" s="22" t="s">
        <v>47</v>
      </c>
      <c r="K21" s="26">
        <v>14000</v>
      </c>
    </row>
    <row r="22" spans="1:11" ht="15.75" thickBot="1" x14ac:dyDescent="0.3">
      <c r="A22" s="36" t="s">
        <v>48</v>
      </c>
      <c r="B22" s="37"/>
      <c r="C22" s="37"/>
      <c r="D22" s="37"/>
      <c r="E22" s="37"/>
      <c r="F22" s="37"/>
      <c r="G22" s="38"/>
      <c r="H22" s="27" t="s">
        <v>49</v>
      </c>
      <c r="I22" s="28"/>
      <c r="J22" s="29"/>
      <c r="K22" s="26">
        <f>SUM(K4:K21)</f>
        <v>14000</v>
      </c>
    </row>
    <row r="23" spans="1:11" ht="15.75" thickBot="1" x14ac:dyDescent="0.3">
      <c r="A23" s="39"/>
      <c r="B23" s="39"/>
      <c r="C23" s="39"/>
      <c r="D23" s="39"/>
      <c r="E23" s="39"/>
      <c r="F23" s="39"/>
      <c r="G23" s="40"/>
      <c r="H23" s="27" t="s">
        <v>50</v>
      </c>
      <c r="I23" s="28"/>
      <c r="J23" s="29"/>
      <c r="K23" s="25"/>
    </row>
    <row r="24" spans="1:11" ht="15.75" thickBot="1" x14ac:dyDescent="0.3">
      <c r="A24" s="14"/>
      <c r="B24" s="14"/>
      <c r="C24" s="14"/>
      <c r="D24" s="14"/>
      <c r="E24" s="14"/>
      <c r="F24" s="14"/>
      <c r="G24" s="14"/>
      <c r="H24" s="27" t="s">
        <v>51</v>
      </c>
      <c r="I24" s="28"/>
      <c r="J24" s="29"/>
      <c r="K24" s="26">
        <f>SUM(K22:K23)</f>
        <v>14000</v>
      </c>
    </row>
    <row r="25" spans="1:11" ht="16.5" x14ac:dyDescent="0.3">
      <c r="A25" s="16" t="s">
        <v>58</v>
      </c>
      <c r="C25" t="s">
        <v>63</v>
      </c>
    </row>
    <row r="27" spans="1:11" x14ac:dyDescent="0.25">
      <c r="B27" t="s">
        <v>52</v>
      </c>
    </row>
  </sheetData>
  <mergeCells count="7">
    <mergeCell ref="H24:J24"/>
    <mergeCell ref="C20:G20"/>
    <mergeCell ref="C21:G21"/>
    <mergeCell ref="A22:G22"/>
    <mergeCell ref="H22:J22"/>
    <mergeCell ref="A23:G23"/>
    <mergeCell ref="H23:J2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7" sqref="J17"/>
    </sheetView>
  </sheetViews>
  <sheetFormatPr defaultRowHeight="15" x14ac:dyDescent="0.25"/>
  <cols>
    <col min="2" max="2" width="19.140625" customWidth="1"/>
    <col min="5" max="5" width="20.42578125" customWidth="1"/>
    <col min="7" max="7" width="12.28515625" customWidth="1"/>
    <col min="11" max="11" width="15.8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Nenad Grbić</cp:lastModifiedBy>
  <cp:lastPrinted>2025-10-21T09:59:11Z</cp:lastPrinted>
  <dcterms:created xsi:type="dcterms:W3CDTF">2019-12-20T10:19:28Z</dcterms:created>
  <dcterms:modified xsi:type="dcterms:W3CDTF">2025-10-21T10:33:40Z</dcterms:modified>
</cp:coreProperties>
</file>