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24226"/>
  <mc:AlternateContent xmlns:mc="http://schemas.openxmlformats.org/markup-compatibility/2006">
    <mc:Choice Requires="x15">
      <x15ac:absPath xmlns:x15ac="http://schemas.microsoft.com/office/spreadsheetml/2010/11/ac" url="C:\Users\Tomislav Lozancic\Desktop\Postupci nabave\Rekonstrukcija kotlovnice Šestine\"/>
    </mc:Choice>
  </mc:AlternateContent>
  <xr:revisionPtr revIDLastSave="0" documentId="8_{697B2089-B264-4AD2-92AE-5DCE40D5F58C}" xr6:coauthVersionLast="47" xr6:coauthVersionMax="47" xr10:uidLastSave="{00000000-0000-0000-0000-000000000000}"/>
  <bookViews>
    <workbookView xWindow="-108" yWindow="-108" windowWidth="23256" windowHeight="12576" tabRatio="927" activeTab="3" xr2:uid="{00000000-000D-0000-FFFF-FFFF00000000}"/>
  </bookViews>
  <sheets>
    <sheet name="DEMONTAŽNO PRIPREMNI RADOVI" sheetId="31" r:id="rId1"/>
    <sheet name="GRIJANJE" sheetId="15" r:id="rId2"/>
    <sheet name="SANACIJA DIMNJAKA" sheetId="32" r:id="rId3"/>
    <sheet name="REKAPITULACIJA" sheetId="29" r:id="rId4"/>
  </sheets>
  <definedNames>
    <definedName name="_xlnm.Print_Area" localSheetId="1">GRIJANJE!$A$1:$F$202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37" i="15" l="1"/>
  <c r="F36" i="32" l="1"/>
  <c r="F35" i="32"/>
  <c r="F188" i="15" l="1"/>
  <c r="F200" i="15"/>
  <c r="F199" i="15"/>
  <c r="F191" i="15"/>
  <c r="F190" i="15"/>
  <c r="F189" i="15"/>
  <c r="F186" i="15"/>
  <c r="F185" i="15"/>
  <c r="F183" i="15"/>
  <c r="F181" i="15"/>
  <c r="F182" i="15"/>
  <c r="F179" i="15"/>
  <c r="F178" i="15"/>
  <c r="F174" i="15"/>
  <c r="F175" i="15"/>
  <c r="F176" i="15"/>
  <c r="F172" i="15"/>
  <c r="F168" i="15"/>
  <c r="F164" i="15"/>
  <c r="F163" i="15"/>
  <c r="F156" i="15"/>
  <c r="F155" i="15"/>
  <c r="F158" i="15"/>
  <c r="F160" i="15"/>
  <c r="F159" i="15"/>
  <c r="F171" i="15"/>
  <c r="F170" i="15"/>
  <c r="F169" i="15"/>
  <c r="F165" i="15"/>
  <c r="F162" i="15"/>
  <c r="F154" i="15"/>
  <c r="F34" i="32" l="1"/>
  <c r="F33" i="32"/>
  <c r="F32" i="32"/>
  <c r="F37" i="32" s="1"/>
  <c r="C5" i="29" s="1"/>
  <c r="F30" i="32"/>
  <c r="F29" i="32"/>
  <c r="F28" i="32"/>
  <c r="F26" i="32"/>
  <c r="F15" i="32"/>
  <c r="F14" i="32"/>
  <c r="F13" i="32"/>
  <c r="F12" i="32"/>
  <c r="F11" i="32"/>
  <c r="F10" i="32"/>
  <c r="F9" i="32"/>
  <c r="F8" i="32"/>
  <c r="F8" i="31"/>
  <c r="F6" i="31"/>
  <c r="F152" i="15"/>
  <c r="F140" i="15"/>
  <c r="F138" i="15"/>
  <c r="F166" i="15"/>
  <c r="F129" i="15" l="1"/>
  <c r="F127" i="15"/>
  <c r="F125" i="15"/>
  <c r="F123" i="15"/>
  <c r="F122" i="15"/>
  <c r="F121" i="15"/>
  <c r="F98" i="15"/>
  <c r="F97" i="15"/>
  <c r="F77" i="15"/>
  <c r="F29" i="15"/>
  <c r="F30" i="15"/>
  <c r="F25" i="15"/>
  <c r="F27" i="15"/>
  <c r="F26" i="15"/>
  <c r="F33" i="15"/>
  <c r="F28" i="15"/>
  <c r="F4" i="31"/>
  <c r="F5" i="31"/>
  <c r="F7" i="31"/>
  <c r="F3" i="31"/>
  <c r="F9" i="31" s="1"/>
  <c r="C3" i="29" s="1"/>
  <c r="B3" i="29"/>
  <c r="B4" i="29"/>
  <c r="F201" i="15" l="1"/>
  <c r="F202" i="15" l="1"/>
  <c r="C4" i="29" l="1"/>
  <c r="C7" i="29" s="1"/>
  <c r="C9" i="29" s="1"/>
  <c r="C11" i="29" s="1"/>
</calcChain>
</file>

<file path=xl/sharedStrings.xml><?xml version="1.0" encoding="utf-8"?>
<sst xmlns="http://schemas.openxmlformats.org/spreadsheetml/2006/main" count="353" uniqueCount="242">
  <si>
    <t>kpl</t>
  </si>
  <si>
    <t>Ukupno</t>
  </si>
  <si>
    <t>Poz</t>
  </si>
  <si>
    <t xml:space="preserve">Opis                                                                                                                    </t>
  </si>
  <si>
    <t>Jed. mj.</t>
  </si>
  <si>
    <t>Kol.</t>
  </si>
  <si>
    <t>Jed. cijena</t>
  </si>
  <si>
    <t xml:space="preserve">REKAPITULACIJA </t>
  </si>
  <si>
    <t>Ukupno bez PDV-a</t>
  </si>
  <si>
    <t>PDV 25%</t>
  </si>
  <si>
    <t>Ukupno sa PDV-om</t>
  </si>
  <si>
    <t>DEMONTAŽNO PRIPREMNI RADOVI</t>
  </si>
  <si>
    <t xml:space="preserve">Odvoz demontirane opreme i izolacije izvan objekta, na mjesto koje odredi investitor ali ne na duže od 10 km . </t>
  </si>
  <si>
    <t>UKUPNO DEMONTAŽNI I PRIPREMNI RADOVI</t>
  </si>
  <si>
    <t>Pražnjenje sustava centralnog grijanja i potrošne tople vode  i ispuštanje vode u sistem kanalizacije.</t>
  </si>
  <si>
    <t>kom</t>
  </si>
  <si>
    <t xml:space="preserve">Plinski kondenzacijski cirkulacijski uređaj ecoTEC plus VU 486/5-5, visoki stupanj iskoristivosti kondenzacijske tehnologije, modulacijsko područje učina: 1:5, DIA sustav plus (digitalni sustav za informacije </t>
  </si>
  <si>
    <t xml:space="preserve">i analizu s proširenim funkcijama), priprema za priključenje spremnika. Uređaj za grijanje i pripremu tople vode (u kombinaciji s indirektno grijanim spremnikom). Prikladan za sustave grijanja s radijatorima ili </t>
  </si>
  <si>
    <t xml:space="preserve">podnim grijanjem. Integrirana visokoučinkovita cirkulacijska crpka (frekventna). Rad bez integriranog bypass-a, rad do maksimalno 4 bara, sakupljač kišnice, dinamično odzračivanje, lagan i kompaktan dizajn, </t>
  </si>
  <si>
    <t xml:space="preserve">dizajn, mogućnost mogućnost rada rada bez bez hidrauličke hidrauličke skretnice, skretnice, konstatno konstatno praćenje praćenje i i modulacija modulacija diferencijalnog diferencijalnog tlaka tlaka - </t>
  </si>
  <si>
    <t xml:space="preserve">manje buke. </t>
  </si>
  <si>
    <t xml:space="preserve">Područje regulacije temperature polaznog voda grijanja 30 … 80 ℃ </t>
  </si>
  <si>
    <t xml:space="preserve">Maksimalni dopušteni tlak (PMS) 0,4 MPa (4,0 bar) </t>
  </si>
  <si>
    <t xml:space="preserve">Nazivni protok vode (ΔT = 20 K) 1.900 l/h </t>
  </si>
  <si>
    <t xml:space="preserve">Opseg korisnosti (P) pri 50/30 °C 8,7……48,0 kW </t>
  </si>
  <si>
    <t xml:space="preserve">Opseg korisnosti (P) pri 80/60 °C 7,8……44,1 kW </t>
  </si>
  <si>
    <t xml:space="preserve">Maksimalno toplotno opterećenje – grijanje (Q maks.) 45,2 kW </t>
  </si>
  <si>
    <t xml:space="preserve">Minimalno toplotno opterećenje – grijanje (Q min.) 8,1 kW </t>
  </si>
  <si>
    <t xml:space="preserve">Promjer plinskog priključka 1" </t>
  </si>
  <si>
    <t xml:space="preserve">Promjer polaznog / povratnog voda grijanja 1 1/2" </t>
  </si>
  <si>
    <t xml:space="preserve">Promjer priključka sigurnosnog ventila 3/4" </t>
  </si>
  <si>
    <t xml:space="preserve">Tlak za opskrbu plinom G20 2,0 kPa (20,0 mbar) </t>
  </si>
  <si>
    <t xml:space="preserve">Min. temperatura dimnih plinova 37 ℃ </t>
  </si>
  <si>
    <t xml:space="preserve">Maks. temperatura dimnih plinova 78 ℃ </t>
  </si>
  <si>
    <t xml:space="preserve">Nazivna korisnost pri 80/60 °C 97,5 % </t>
  </si>
  <si>
    <t xml:space="preserve">Nazivna korisnost pri 50/30 °C 106,2 % </t>
  </si>
  <si>
    <t xml:space="preserve">Dimenzije proizvoda (š/d/v) 440x405x720 mm </t>
  </si>
  <si>
    <t xml:space="preserve">Neto težina 37,8 kg </t>
  </si>
  <si>
    <t>Stupanj zaštite IPX4D</t>
  </si>
  <si>
    <t>Plinski ventil ravni Rp 1" sa protupožarnom zaštitom</t>
  </si>
  <si>
    <t>Sifon R1"</t>
  </si>
  <si>
    <t>Priključni set za ecoTEC plus VU 486/5-5 i VU 656/5-5</t>
  </si>
  <si>
    <t>Izolacija za priključni set (0020256403)</t>
  </si>
  <si>
    <t>- 12 m³/h</t>
  </si>
  <si>
    <t>- priključak DN 65</t>
  </si>
  <si>
    <t>Hidraulička skretnica WH 160:</t>
  </si>
  <si>
    <t xml:space="preserve">Multifunkcionalna automatika sa regulacijom u ovisnosti o vanjskoj temperaturi multiMATIC (VRC) 700/6, eBUS termostat s ugrađenim osjetnikom vlage za upravljanje sustavima grijanja, hlađenja, ventilacije i </t>
  </si>
  <si>
    <t xml:space="preserve">pripreme potrošne tople vode te solarnim sustavima. Sve postavke neophodne za upravljanje sustavom nalaze se direktno na automatici. Osnovnu regulaciju moguće je proširiti pomoću modula VR 70 i modula VR </t>
  </si>
  <si>
    <t xml:space="preserve">VR 71. 71. U U osnovnoj osnovnoj isporuci isporuci regulatora regulatora nalazi nalazi se se vanjski vanjski osjetnik osjetnik sa sa DCF DCF prijemnikom. prijemnikom. </t>
  </si>
  <si>
    <t xml:space="preserve">Modul VR 70 omogućuje upravljanje s dva kruga grijanja, ili kruga grijanja i upravljanje solarnim sustavom sa spremnikom VPS SC 700. Modul VR 71 omogućuje upravljanje sa tri kruga grijanja s miješajućim </t>
  </si>
  <si>
    <t xml:space="preserve">ventilima te solarnim sustavom pripreme tople vode i potpore grijanju (ovisno o hidrauličkoj shemi i konfiguraciji modula). Dodatna mogućnost korištenja sobnih korektora VR 91. U kombinaciji s komunikacijskim modulom </t>
  </si>
  <si>
    <t xml:space="preserve">VR 920 sustavom je moguće upravljati putem pametnih telefona preko aplikacije dostupne za Android i iOS operacijske sustave. multiMATIC 700/5 (serija 5) omogućava kombiniranje modula na način 1 x VR 71 </t>
  </si>
  <si>
    <t xml:space="preserve">+ 3 x VR 70 što osigurava maksimalno do 9 krugova grijanja/hlađenja s miješajućim ventilom te vođenje solarnog sustava. Dodatno je moguće voditi do maksimalno 7 uređaja u kaskadnom radu </t>
  </si>
  <si>
    <t xml:space="preserve">bilo da se radi o plinskim uređajima (ecoTEC, ecoVIT, ecoCRAFT) ili dizalicama topline (aroTHERM monoblok i aroTHERM Split, flexoTHERM). </t>
  </si>
  <si>
    <t>Posebne značajke:</t>
  </si>
  <si>
    <t>− Atmosferski regulator s tekstualnim zaslonom na hrvatskom jeziku</t>
  </si>
  <si>
    <t>− Mogućnost upravljanja sustavom pomoću mobilnih uređaja s Android i iOS operacijskim sustavima (uz dodatni modul VR 920)</t>
  </si>
  <si>
    <t xml:space="preserve">− Regulator se može koristiti i kao sobni termostat (korektor) </t>
  </si>
  <si>
    <t>− U isporuci se standardno nalazi vanjski osjetnik sa DCF prijemnikom</t>
  </si>
  <si>
    <t>− Jednostavno i intuitivno upravljanje, čak i bez prethodnog znanja korištenja regulatora</t>
  </si>
  <si>
    <t>− Široki i moderno plavo osvijetljeni tekstualni zaslon</t>
  </si>
  <si>
    <t>− Omogućava brzo puštanje u pogon uz pomoć asistenta za puštanje u rad</t>
  </si>
  <si>
    <t>− eBUS komunikacijski priključak</t>
  </si>
  <si>
    <t>− Grafički prikaz solarnog prinosa</t>
  </si>
  <si>
    <t>− Grafički prikaz prinosa iz okoliša i potrošnje električne energije (dizalice topline)</t>
  </si>
  <si>
    <t>− Može se koristiti za programiranje parametara kod pripreme potrošne tople vode (punjenje spremnika) i jednog direktnog kruga grijanja, čak i bez dodatnih modula</t>
  </si>
  <si>
    <t>− Regulator je moguće naknadno proširiti pomoću modula VR 70 i VR 71</t>
  </si>
  <si>
    <t>− funkcija triVAI omogućava inteligentan odabir najpovoljnijeg energenta ovisno o trenutnoj cijeni struje (jeftinija/skuplja tarifa) i plina te vanjskih utjecaja (temperatura zraka)</t>
  </si>
  <si>
    <t>− Integriran osjetnik vlage koji sprečava pojavu kondenzacije i vlage kod aktivnog hlađenja</t>
  </si>
  <si>
    <t>− Adaptivna krivulja grijanja</t>
  </si>
  <si>
    <t>− Integrirano upravljanje hibridnim sustavima</t>
  </si>
  <si>
    <t>− Mogućnost tjednog programiranja</t>
  </si>
  <si>
    <t>− Mogućnost programiranja vremenskih intervala za više krugova grijanja, zagrijavanje spremnika i recirkulacije tople vode</t>
  </si>
  <si>
    <t>− Program „Godišnji odmor“, „Ventilation boost“ te „Party“</t>
  </si>
  <si>
    <t>− Zaštita od legionela kod solarnih sustava te termička dezinfekcija</t>
  </si>
  <si>
    <t>Pogonski napon: 24 V</t>
  </si>
  <si>
    <t>Potrošnja struje: &amp;lt; 50 mA</t>
  </si>
  <si>
    <t>Vrsta zaštite: IP 20</t>
  </si>
  <si>
    <t>Klasa zaštite: III</t>
  </si>
  <si>
    <t>Maksimalno dopuštena temperatura okoline: 50 °C</t>
  </si>
  <si>
    <t>Visina: 115 mm</t>
  </si>
  <si>
    <t>Širina: 147 mm</t>
  </si>
  <si>
    <t>Dubina: 50 mm</t>
  </si>
  <si>
    <t>Minimalni prosječni presjek</t>
  </si>
  <si>
    <t>- Priključni vod mrežnog napona (priključni kabel crpke ili miješalice) ≥ 1,5 mm2</t>
  </si>
  <si>
    <t>- eBus kabel (niski napon) ≥ 0,75 mm2</t>
  </si>
  <si>
    <t>- Kabeli osjetnika (niski napon) ≥ 0,75 mm2</t>
  </si>
  <si>
    <t xml:space="preserve">Maksimalna duljina voda </t>
  </si>
  <si>
    <t>- Kabeli osjetnika ≤ 50 m</t>
  </si>
  <si>
    <t>- Kabeli sabirnica ≤ 125 m</t>
  </si>
  <si>
    <t>Programiranje parametara krugova preko centralnog regulatora ili preko sobnog korektora VR 91/VR 92 (2 kom). Modulu treba osigurati vlastito napajanje 230 V.</t>
  </si>
  <si>
    <t>- modul</t>
  </si>
  <si>
    <t>- standardni osjetnik VR 10 (4 komada)</t>
  </si>
  <si>
    <t>Maks. Pogonski napon 230 V</t>
  </si>
  <si>
    <t>Ukupna struja ≤ 4 A</t>
  </si>
  <si>
    <t xml:space="preserve">Maks.niski napon 24 V </t>
  </si>
  <si>
    <t>Sigurnosni niski napon (ELV) 24 V</t>
  </si>
  <si>
    <t>Način djelovanja Tip 1.B.C.Y</t>
  </si>
  <si>
    <t>Vrsta priključka Y</t>
  </si>
  <si>
    <t>Stupanj zaštite IP 20</t>
  </si>
  <si>
    <t>Klasa zaštite I</t>
  </si>
  <si>
    <t>Stupanj zaprljanosti 2</t>
  </si>
  <si>
    <t>Temperatura okoline 0…60 ºC</t>
  </si>
  <si>
    <t>Relativna vlažnost zraka 29…95 %</t>
  </si>
  <si>
    <t>Visina 293 mm</t>
  </si>
  <si>
    <t>Širina 227 mm</t>
  </si>
  <si>
    <t>Dubina 68 mm</t>
  </si>
  <si>
    <t>Opseg isporuke:</t>
  </si>
  <si>
    <t>osjetnik kolektorskog polja VR 11 (1 komad)</t>
  </si>
  <si>
    <t>VR 71 (FM 5) - modul za hidrauličko proširivanje regulatora multiMATIC VRC 700/VRC 720. eBUS povezivanje, mogućnost hidrauličkog proširivanja do tri miješajuća kruga s trosmjernim ventilom te do maksimalno dva kolektorska polja ovisno o konfiguraciji sustava. </t>
  </si>
  <si>
    <t>VR 32/3 - Modul za kaskadno spajanje uređaja s eBUS elektronskom pločom. Brza i jednostavna instalacija zahvaljujući sustavu ProE te eBUS. Nakon drugog uređaja potreban je po jedan modul po svakom daljnjem uređaju.</t>
  </si>
  <si>
    <t>Indirektno grijani spremnik, serije „plus“ uniSTOR VIH R 300/3 BR</t>
  </si>
  <si>
    <t>Okrugli, indirektno grijani spremnik od čelika s jednim izmjenjivačem topline</t>
  </si>
  <si>
    <t>- Izmjenjivač topline i spremnik su s vodene strane emajlirani</t>
  </si>
  <si>
    <t>- Tvornički ugrađen analogni termometar</t>
  </si>
  <si>
    <t>- Minimalni toplinski gubici zahvaljujući inovativnoj toplinskoj izolaciji s poliuretanskom pjenom koja će osigurati energetski razred „B“</t>
  </si>
  <si>
    <t>- Magnezijska zaštitna anoda pruža dodatnu zaštitu od korozije</t>
  </si>
  <si>
    <t>- Revizijski otvor koji se može koristiti kao mjesto za priključak električnog grijača (dodatni pribor)</t>
  </si>
  <si>
    <t>- Tvornički predviđen vod za recirkulaciju</t>
  </si>
  <si>
    <t>Nazivni sadržaj spremnika: 294 lit</t>
  </si>
  <si>
    <t>Trajan učin tople vode, polazni vod grijanja 60 °C, ΔT = 35K: 611 l/h (25 kW)</t>
  </si>
  <si>
    <t>Izlazni učin tople vode kod temperature spremnika 60 °C, ΔT = 35K: 396 l/10 min</t>
  </si>
  <si>
    <t>Karakteristika snage NL kod temp. spremnika 60 °C: 9</t>
  </si>
  <si>
    <t>Utrošak energije u stanju pripravnosti/dan: 1,4 kWh/24h</t>
  </si>
  <si>
    <t>Sadržaj vruće vode cijevne spirale toplinskog kruga: 9,9 l</t>
  </si>
  <si>
    <t>Maksimalni radni tlak: 10 bar</t>
  </si>
  <si>
    <t>Maksimalna temperatura tople vode: 85 °C</t>
  </si>
  <si>
    <t>Maksimalna temperatura toplinskog kruga: 110 °C</t>
  </si>
  <si>
    <t>Neto težina: 103 kg</t>
  </si>
  <si>
    <t>Težina, spreman za rad, napunjen: 397 kg</t>
  </si>
  <si>
    <t>Priključak polaznog/povratnog voda grijanja: R1</t>
  </si>
  <si>
    <t>Priključak za recirkulaciju: R ¾</t>
  </si>
  <si>
    <t>Priključak hladna/topla voda: R1</t>
  </si>
  <si>
    <t>Razred energetske učinkovitosti: B</t>
  </si>
  <si>
    <t>Sigurnosna grupa za spremnike preko 200 litara i tlak u mreži do 10 bara</t>
  </si>
  <si>
    <t>Osjetnik za spremnik sa spojnicama</t>
  </si>
  <si>
    <t>Dimovod 1 - sanacija dimnjaka</t>
  </si>
  <si>
    <t>Koncentrični priključak 80/125 na odvod u okno DN 80 PP (kruti) (za kondenzacijske uređaje):</t>
  </si>
  <si>
    <t>- revizijski T komad s obujmicom</t>
  </si>
  <si>
    <t>- koncentrični produžetak 0,5 m sa obujnicom</t>
  </si>
  <si>
    <t>- zidne rozete</t>
  </si>
  <si>
    <t>- potporno koljeno 90 ° s potpornom konzolom</t>
  </si>
  <si>
    <t>Koncentrični produžetak 80/125, 1,0 m (za kondenzacijske uređaje)</t>
  </si>
  <si>
    <t>Koncentrični produžetak 80/125, 0,5 m (za kondenzacijske uređaje)</t>
  </si>
  <si>
    <t>Razdijelni element 80/125 (za kondenzacijske uređaje)</t>
  </si>
  <si>
    <t>Produžetak dimovoda 0,25 m (DN 80) (za kondenzacijske uređaje)</t>
  </si>
  <si>
    <t>Produžetak dimovoda 2,0 m (DN 80) (za kondenzacijske uređaje)</t>
  </si>
  <si>
    <t>Odstojnik  ø 80 (7 komada)</t>
  </si>
  <si>
    <t>Poklopac okna DN 80 PP (za kondenzacijske uređaje)</t>
  </si>
  <si>
    <t>Osnovni priključni set, priključak na koncentrični dimovod za vođenje po fasadi, 80/125 (legirani čelik/PP), sastoji se od:</t>
  </si>
  <si>
    <t>- koncentričnog produžetka za provođenje kroz fasadu 80/125, s koljenom 87 °, legirani čelik</t>
  </si>
  <si>
    <t>- revizijskog T-komada (bijeli)</t>
  </si>
  <si>
    <t>- koncentričnog produžetka 80/125, 0,5 m, unutarnjeg</t>
  </si>
  <si>
    <t>- unutarnje rozete 125 mm, bijele</t>
  </si>
  <si>
    <t>- vanjske rozete 80/125, u dva dijela, legirani čelik</t>
  </si>
  <si>
    <t>- dvije obujmice, vanjske, legirani čelik</t>
  </si>
  <si>
    <t>- dvije obujmice 70 mm, bijele, unutarnje</t>
  </si>
  <si>
    <t>- završnog elementa</t>
  </si>
  <si>
    <t>- elementa za usis svježeg zraka, legirani čelik</t>
  </si>
  <si>
    <t>Vanjska zidna potporna konzola 50 - 300 mm podesiva</t>
  </si>
  <si>
    <t>- legirani čelik</t>
  </si>
  <si>
    <t>Produžetak koncentrični za vođenje po fasadi 1,0 m PP/legirani čelik</t>
  </si>
  <si>
    <t>- uključene obujmice</t>
  </si>
  <si>
    <t>Revizijski otvor 0,25 m, koncentrični, na vanjskom dijelu, 80/125 PP/legirani čelik</t>
  </si>
  <si>
    <t>Zidni držač 50 do 90 mm, legirani čelik</t>
  </si>
  <si>
    <r>
      <t>Q=4,1 m</t>
    </r>
    <r>
      <rPr>
        <sz val="11"/>
        <rFont val="Calibri"/>
        <family val="2"/>
        <charset val="238"/>
      </rPr>
      <t>³</t>
    </r>
    <r>
      <rPr>
        <sz val="11"/>
        <rFont val="Arial"/>
        <family val="2"/>
        <charset val="238"/>
      </rPr>
      <t>/h
H=5,5 m
Pmax=0,16 kW</t>
    </r>
  </si>
  <si>
    <t>Cirkulacijska pumpa s mokrim rotorom Stratos MAXO 32/0,5-8 PN6/10</t>
  </si>
  <si>
    <t>Cirkulacijska pumpa s mokrim rotorom Stratos MAXO 25/0,5-6 PN10-R7</t>
  </si>
  <si>
    <r>
      <t>Q=1,13 m</t>
    </r>
    <r>
      <rPr>
        <sz val="11"/>
        <rFont val="Calibri"/>
        <family val="2"/>
        <charset val="238"/>
      </rPr>
      <t>³</t>
    </r>
    <r>
      <rPr>
        <sz val="11"/>
        <rFont val="Arial"/>
        <family val="2"/>
        <charset val="238"/>
      </rPr>
      <t>/h
H=3 m
Pmax=0,14 kW</t>
    </r>
  </si>
  <si>
    <t>Cirkulacijska pumpa s mokrim rotorom Stratos PICO-Z 20/0,5-4</t>
  </si>
  <si>
    <r>
      <t>Q=0,3 m</t>
    </r>
    <r>
      <rPr>
        <sz val="11"/>
        <rFont val="Calibri"/>
        <family val="2"/>
        <charset val="238"/>
      </rPr>
      <t>³</t>
    </r>
    <r>
      <rPr>
        <sz val="11"/>
        <rFont val="Arial"/>
        <family val="2"/>
        <charset val="238"/>
      </rPr>
      <t>/h
H=1,5 m
P=0,02 kW</t>
    </r>
  </si>
  <si>
    <t xml:space="preserve">Ventil s poklopcem i osiguračem od neovlaštenog rukovanja nazivnog tlaka PN 6, komplet s vijčanim spojnicama te spojnim i brtvenim materijalom </t>
  </si>
  <si>
    <t>DN 20 (3/4"")</t>
  </si>
  <si>
    <t>Membranska ekspanziona posuda volumena 140 litara, komplet sa  sigurnosnim baždarenim ventilom sa oprugom 3/4", tlakom otvaranja 3 bar, manometrom sa slavinom uključivo spojni i brtveni materijal.</t>
  </si>
  <si>
    <t>Od 2 do 6 ogrjevnih/rashladnih krugova</t>
  </si>
  <si>
    <t>Priključci polaznog i povratnog voda smješteni jedni uz druge</t>
  </si>
  <si>
    <t>Komora polaznog voda smještena unutar komore povratnog voda</t>
  </si>
  <si>
    <t>Materijal: ugljični čelik S235</t>
  </si>
  <si>
    <t>Komore zaštićene cink lamelama flZn-nc-480h (prema DIN ISO 10683)</t>
  </si>
  <si>
    <t>Opremljeno izolacijom za grijanje ili hlađenje i oplatom od pocinčanog lima 0,6 mm</t>
  </si>
  <si>
    <t>Oznake polaznog/povratnog voda utisnute na pocinčanom plaštu</t>
  </si>
  <si>
    <t>Priključci za punjenje/pražnjenje polazne i povratne komore</t>
  </si>
  <si>
    <t>Bešavne čelične cijevi za izradu razvodne mreže, uključujući i potreban broj koljena, redukcija,  T-komada, prelaznih komada čelik-bakar, mjedenih prelaznih komada ostalih fazonskih komada, spojnim i pričvrsnim materijalom, legurom za varenje, bojom za korekciju varenih mjesta te ostalim materijalom za dovođenje kompletne instalacije u funkciju i pogonsko stanje, sljedećih dimenzija i količina:</t>
  </si>
  <si>
    <t>DN40</t>
  </si>
  <si>
    <t>m</t>
  </si>
  <si>
    <t>DN20</t>
  </si>
  <si>
    <t>DN25</t>
  </si>
  <si>
    <t>Demontaža i zbrinjavanje postojećeg kotla Viessmann Vitogas 200 B11 GS1 (pozicija kotlovnica) i plinskog bojlera Logamax GB 112-43 (zajedno sa njegovim dimovodom - pozicija prizemlje), zajedno s odvozom demontirane opreme i izolacije izvan objekta, na mjesto koje odredi investitor, ali ne na duže od 10 km</t>
  </si>
  <si>
    <t>Demontaža postojećih recirkulacijskih pumpi sustava radijatorskog grijanja, cirkulacijske pumpe bojlera, cirkulacijske pumpe PTV-a i recirkulacije potrošne tople vode te prateće armature zajedno sa razdjelnikom/sabirnikom, cijevnom instalacijom sa toplinskom izolacijom. Demontaža spremnika potrošne tople vode V=300 lit. , ekspanzijske posude grijanja i sanitarne vode</t>
  </si>
  <si>
    <t>Uređenje prostorije strojarnice zajedno sa prostorijom smještaja plinskog brojila, ukupne dimenzije približno 8,1mx4mx3,2m (cca 120m2). Radovi uključuju gletanje i završno farbanje. U stavku je potrebno uključiti sav potreban materijal, transport i radove.</t>
  </si>
  <si>
    <t>Demontaža starih elektro kabela postojeće opreme koja se demontira</t>
  </si>
  <si>
    <t>Magnetni filter 1 1/2"</t>
  </si>
  <si>
    <t>Dimovod 2 - novi dimovod po fasadi</t>
  </si>
  <si>
    <t>Uključivo konzolni zidni nosač</t>
  </si>
  <si>
    <t>Kotlovski kombinirano polazno - povratni razdjelnik proizvođača MikMaravić ili jednakovrijedan - DN40 - 120 kW</t>
  </si>
  <si>
    <t>Donja ugradnja primarnog kotlovskog kruga - 1 krug</t>
  </si>
  <si>
    <t>Gornja ugradnja potrošačkih krugova - 2 kruga</t>
  </si>
  <si>
    <t xml:space="preserve">Navojni hvatač nečistoća , komplet sa spojnim i brtvenim materijalom. Sljedećih dimenzija i količina za rad sa vodom:
</t>
  </si>
  <si>
    <t xml:space="preserve">Navojni nepovratni ventil sa zapornim ventilom, nazivnog tlaka PN10 (minimalno), u kompletu sa spojnim i brtvenim materijalima, sljedećih dimenzija i količina za rad s vodom:
</t>
  </si>
  <si>
    <t xml:space="preserve">Kuglasta slavina za punjenje/pražnjenje, nazivnog tlaka PN 6, za ugradnju na najnižim točkama instalacije, prema mjesnim prilikama, komplet sa slijepim čepom na lančiću te nastavkom za gumeno crijevo, kolčakom te spojnim i brtvenim materijalom. Sljedećih dimenzija i količina: 3/4"
</t>
  </si>
  <si>
    <t xml:space="preserve">Manometar za sistemsku vodu komplet s cijevi, s trokrakom manometarskom kuglastom slavinom DN 15 (R 1/2") Ф 80, komplet s kolčakom te spojnim i brtvenim materijalom za ugradnju.  0  –  12  bar
  </t>
  </si>
  <si>
    <t xml:space="preserve">Termometar strojni  0-100°C, zaštitna košuljica s navojem G1/2" (sistemska voda), komplet za ugradnju sa spojnim i brtvenim materijalom
</t>
  </si>
  <si>
    <t xml:space="preserve">Automatski odzračni ventil s visokim učinkom.
Tijelo od mesinga. Priključak navojni Ž.
Max radni tlak: 10 bar
Područje temperature: 0÷110°C                                 Dimenzije priključka: 1/2 " (minimalno)
</t>
  </si>
  <si>
    <t>Navojna  kuglasta slavina, nazivnog tlaka PN 10, komplet s  spojnim i brtvenim materijalom.     Sljedećih dimenzija i količina za rad s vodom:</t>
  </si>
  <si>
    <t>Zatvorena membranska ekspanzijska posuda za sanitarnu vodu 24 l, komplet sa sigurnosnim ventilom DN 20, tlakom otvaranja 6 bar, manometrom sa slavinom te spojnim i brtvenim materijalom</t>
  </si>
  <si>
    <t>Termostatski miješački automat.(TV)
Dimenzija: 3/4"</t>
  </si>
  <si>
    <t>Toplinska fleksibilna izolacija cijevnog razvoda. Predmetna izolacija je izolacijski materijal zatvorenih ćelija s parnom branom, baziran na ekstrudiranoj elastomernoj pjeni, crne boje (koeficijent otpora difuzije vodene  pare m≥ 10 000 , toplinska vodljivost l≤0.033 W/mK pri 0°C). Debljina stijenke izolacije je 19 mm. Stavkom obuhvatiti i predpripremljene dijelove za izoliranje pripadajućih fazonskih komada, koljena, ogranaka, cijevne armature, završnih manžeta i slično, te specijalno ljepilo i originalnu samoljepljivu traku za brtvljenje šavova. Sve spojeve pažljivo difuzijski zabrtviti. Sve dostupne cjevovode označiti sa obojenim prstenovima za označavanje ili strelicama s oznakom smjera strujanja medija. Sljedećih dimenzija i količina za  čelične, bakrene i plastične cijevi:</t>
  </si>
  <si>
    <t>Dobava i montaža pocinčanih čeličnih cijevi  za vodu uz prilog atesta. Stavka obuhvaća nabavu, transport i istovar cijevi iz transportnog sredstva i unos na gradilište. U rad ulazi rezanje cijevi na potrebnu duljinu, priprema za izradu navoja i montiranje cijevi, te korištenje agregata za rasvjetu, uključivo sav pomoćni potrošni materijal potreban za montažu.</t>
  </si>
  <si>
    <t>NO 20 (3/4")</t>
  </si>
  <si>
    <t>NO 25 (1")</t>
  </si>
  <si>
    <t xml:space="preserve">Potrošni materijal za spajanje pocinčanih čeličnih cijevi  kao što su koljena, prelazni komadi, T-priključci, uključivo obujmice, prirubnice i vijke </t>
  </si>
  <si>
    <t>Toplinska fleksibilna izolacija cijevnog razvoda. Predmetna izolacija je izolacijski materijal zatvorenih ćelija s parnom branom, baziran na ekstrudiranoj elastomernoj pjeni, crne boje (koeficijent otpora difuzije vodene  pare m≥ 10 000 , toplinska vodljivost l≤0.033 W/mK pri 0°C). Debljina stijenke izolacije je 6 mm. Stavkom obuhvatiti i predpripremljene dijelove za izoliranje pripadajućih fazonskih komada, koljena, ogranaka, cijevne armature, završnih manžeta i slično, te specijalno ljepilo i originalnu samoljepljivu traku za brtvljenje šavova. Sve spojeve pažljivo difuzijski zabrtviti. Sve dostupne cjevovode označiti sa obojenim prstenovima za označavanje ili strelicama s oznakom smjera strujanja medija. Sljedećih dimenzija i količina za  čelične, bakrene i plastične cijevi:</t>
  </si>
  <si>
    <t xml:space="preserve">Razni tipski, pocinčani materijal za ovješenje i učvršćenje (držači cjevovoda, obujmice, zavješenja, pričvrsnice, podupore te ostala pomoćna učvršćenja za montažu, uz potrebne matice i vijke) sa umecima za zvučnu izolaciju, sve u potrebnoj količini i kvaliteti.
</t>
  </si>
  <si>
    <t>kg</t>
  </si>
  <si>
    <t>Sitno potrošni materijal potreban za ugradnju sve gore navedene opreme do potpune pogonske funkcionalnosti kao paljena žica, žica za zavarivanje, kisik, acetilen, argon, ostali plinovi, elektrode za elektrolučno zavarivanje, rezne i brusne ploče, vijci za lim, sidreni vijci,  tipli, kistovi, boje, razrjeđivač, silikonski i drugi kitovi, neoprenska i ostala ljepila, gips ili slična punila, obujmice, šelne, podložne pločice, rascijepljene podložne pločice, pričvrsni materijal, proturne cijevi, okruglo željezo, plosnato željezo, navojne šipke, čelične perforirane trake za zavješenja, vijci, matice, gorivo za pogon alata  i ostali nespecificirani materijal potreban za montažu i uzemljenje.</t>
  </si>
  <si>
    <t xml:space="preserve">Montaža opreme, instalacije i svog navedenog materijala do pune pogonske gotovosti. Montažu opreme treba izvršiti prema uputama proizvođača. Montažu u svemu treba izvesti prema projektnim nacrtima, tehničkom opisu i ovom troškovniku, sa svim potrebnim sitnim montažnim materijalom. Radove treba izvesti stručna radna snaga uz stručni nadzor. U cijeni montaže treba predvidjeti i sve potrebne skele, fiksne i pomične za rad na visini, sukladno postojećim propisima. Nakon montaže vodenog dijela, obaviti tlačnu probu instalacije prema DIN-u 4756 uz sastavljanje odgovarajućeg zapisnika. Provesti trodnevni probni pogon instalacije i pogonske opreme, uz reguliranje svih uređaja od strane ovlaštenih osoba. Uključiti konačno upuštanje instalacije u pogon zajedno sa svim potrebnim podešavanjima i mjerenjima, dokumentirati ovjerenim zapisnicima. Kompletiranje valjane atestne dokumentacije, ispitnih listova, dokaza o kvaliteti i jamstvenih listova na isporučenu opremu, uređaje i instalaciju za sve sustave. Stavkom obuhvatiti i provođenje neophodnih ispitivanja i mjerenja od strane ovlaštenih ustanova s popratnim zapisnicima (tehnički pregled).
</t>
  </si>
  <si>
    <t xml:space="preserve">Dobava, polaganje i spajanje kabela YSLCY-JZ 3x1mm2 </t>
  </si>
  <si>
    <t xml:space="preserve">Dobava, polaganje i spajanje  YSLCY 2x1mm2 </t>
  </si>
  <si>
    <t xml:space="preserve">Dobava, polaganje i spajanje  NYY-J 3x1.5mm2 </t>
  </si>
  <si>
    <t>Automatski osigurač prekidač - C16A 1P/ 10kA</t>
  </si>
  <si>
    <t>Puštanje u pogon</t>
  </si>
  <si>
    <t>Radovi montaže i spajanja elektrotehničke opreme u strojarnici i razvodnom ormaru postrojenja. Stavka obuhvaća ožičenje između krajnjih uređaja i razvodnog ormara, do kompletne funkcionalnosti pogona</t>
  </si>
  <si>
    <t>Obuka korisnika, izvođenje mjerenja i priprema mjernih izvješća, priprema dokaza kvalitete izvedenih radova</t>
  </si>
  <si>
    <t xml:space="preserve">Izrada svih potrebnih građevinskih radova prilikom izrade građevinskih otvora  kroz zidove, povečanje postoječih otvora za potrebe unosa opreme na mjesto ugradnje. Stavka uključuje i radove sanacije istih te dovođenje u zatečeno stanje </t>
  </si>
  <si>
    <t>Prijevoz naprijed specificirane opreme, materijala i alata na gradilište, te povrat alata i preostalog materijala na skladište izvođača.</t>
  </si>
  <si>
    <t xml:space="preserve">Izjednačavanje potencijala spojeva </t>
  </si>
  <si>
    <t>Dobava i ugradnja PVC cijevi za odvod kondezata sa klimaormara i spajanje na odvode, uključujući prelazne komade, T-komade, spojni i pričvrsni materijale te ostalim materijalom za dovođenje kompletne instalacije u funkciju i pogonsko stanje.</t>
  </si>
  <si>
    <t>Ø32</t>
  </si>
  <si>
    <t xml:space="preserve">GRIJANJE </t>
  </si>
  <si>
    <t>UKUPNO GRIJANJE</t>
  </si>
  <si>
    <t>Pregled dimnjaka uz izdavanje atesta</t>
  </si>
  <si>
    <t xml:space="preserve">Ugradnja svih gore navedenih stavki dimnjaka. U cijeni montaže treba predvidjeti i sve potrebne skele, fiksne i pomične za rad na visini, sukladno postojećim propisima. </t>
  </si>
  <si>
    <t>DIMNJAK</t>
  </si>
  <si>
    <t>UKUPNO DIMNJAK</t>
  </si>
  <si>
    <t>Crpka za kondenzat ecoLEVEL:</t>
  </si>
  <si>
    <t>- zapremina spremnika 0,5 lit</t>
  </si>
  <si>
    <t>- električni priključak 230 V / 50 Hz</t>
  </si>
  <si>
    <t>- težina: 1,8 kg</t>
  </si>
  <si>
    <t>- protok: 150 lit/h</t>
  </si>
  <si>
    <t>- gumeno crijevo usisnog voda: 24 mm x 1,15 m</t>
  </si>
  <si>
    <t>- gumeno crijevo izljevnog voda: 6 mm x 6,0 m</t>
  </si>
  <si>
    <t>- primjena: kada kondenzat nije moguće odvesti gravitacijskim putem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</si>
</sst>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quot;kn&quot;"/>
    <numFmt numFmtId="165" formatCode="#,##0.00\ [$€-1]"/>
  </numFmts>
  <fonts count="8" x14ac:knownFonts="1">
    <font>
      <sz val="11"/>
      <color theme="1"/>
      <name val="Calibri"/>
      <family val="2"/>
      <charset val="238"/>
      <scheme val="minor"/>
    </font>
    <font>
      <sz val="11"/>
      <color indexed="8"/>
      <name val="Calibri"/>
      <family val="2"/>
      <charset val="238"/>
    </font>
    <font>
      <sz val="10"/>
      <name val="Arial"/>
      <family val="2"/>
      <charset val="238"/>
    </font>
    <font>
      <b/>
      <sz val="11"/>
      <name val="Arial"/>
      <family val="2"/>
      <charset val="238"/>
    </font>
    <font>
      <sz val="11"/>
      <name val="Arial"/>
      <family val="2"/>
      <charset val="238"/>
    </font>
    <font>
      <sz val="11"/>
      <color indexed="8"/>
      <name val="Arial"/>
      <family val="2"/>
      <charset val="238"/>
    </font>
    <font>
      <sz val="8"/>
      <name val="Calibri"/>
      <family val="2"/>
      <charset val="238"/>
    </font>
    <font>
      <sz val="11"/>
      <name val="Calibri"/>
      <family val="2"/>
      <charset val="238"/>
    </font>
  </fonts>
  <fills count="4">
    <fill>
      <patternFill patternType="none"/>
    </fill>
    <fill>
      <patternFill patternType="gray125"/>
    </fill>
    <fill>
      <patternFill patternType="solid">
        <fgColor theme="0" tint="-0.34998626667073579"/>
        <bgColor indexed="35"/>
      </patternFill>
    </fill>
    <fill>
      <patternFill patternType="solid">
        <fgColor theme="0" tint="-0.34998626667073579"/>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8"/>
      </right>
      <top style="thin">
        <color indexed="64"/>
      </top>
      <bottom style="thin">
        <color indexed="8"/>
      </bottom>
      <diagonal/>
    </border>
    <border>
      <left style="thin">
        <color indexed="8"/>
      </left>
      <right style="thin">
        <color indexed="8"/>
      </right>
      <top style="thin">
        <color indexed="64"/>
      </top>
      <bottom style="thin">
        <color indexed="8"/>
      </bottom>
      <diagonal/>
    </border>
    <border>
      <left style="thin">
        <color indexed="8"/>
      </left>
      <right style="thin">
        <color indexed="64"/>
      </right>
      <top style="thin">
        <color indexed="64"/>
      </top>
      <bottom style="thin">
        <color indexed="8"/>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5">
    <xf numFmtId="0" fontId="0" fillId="0" borderId="0"/>
    <xf numFmtId="0" fontId="2" fillId="0" borderId="0"/>
    <xf numFmtId="0" fontId="2" fillId="0" borderId="0"/>
    <xf numFmtId="0" fontId="2" fillId="0" borderId="0"/>
    <xf numFmtId="0" fontId="1" fillId="0" borderId="0"/>
  </cellStyleXfs>
  <cellXfs count="32">
    <xf numFmtId="0" fontId="0" fillId="0" borderId="0" xfId="0"/>
    <xf numFmtId="0" fontId="5" fillId="0" borderId="0" xfId="0" applyFont="1"/>
    <xf numFmtId="0" fontId="4" fillId="0" borderId="1" xfId="3" applyFont="1" applyBorder="1" applyAlignment="1">
      <alignment horizontal="left" vertical="center" wrapText="1"/>
    </xf>
    <xf numFmtId="0" fontId="4" fillId="0" borderId="1" xfId="0" applyFont="1" applyBorder="1" applyAlignment="1">
      <alignment horizontal="center" vertical="center" wrapText="1"/>
    </xf>
    <xf numFmtId="0" fontId="5" fillId="0" borderId="0" xfId="0" applyFont="1" applyAlignment="1">
      <alignment vertical="center"/>
    </xf>
    <xf numFmtId="0" fontId="4" fillId="0" borderId="1" xfId="1" applyFont="1" applyBorder="1" applyAlignment="1">
      <alignment horizontal="center" vertical="center"/>
    </xf>
    <xf numFmtId="0" fontId="4" fillId="0" borderId="1" xfId="1" applyFont="1" applyBorder="1" applyAlignment="1">
      <alignment horizontal="center" vertical="center" wrapText="1"/>
    </xf>
    <xf numFmtId="164" fontId="4" fillId="0" borderId="1" xfId="2" applyNumberFormat="1" applyFont="1" applyBorder="1" applyAlignment="1">
      <alignment horizontal="center" vertical="center" wrapText="1"/>
    </xf>
    <xf numFmtId="0" fontId="3" fillId="2" borderId="2" xfId="4" applyFont="1" applyFill="1" applyBorder="1" applyAlignment="1">
      <alignment horizontal="center" vertical="top" wrapText="1"/>
    </xf>
    <xf numFmtId="0" fontId="3" fillId="2" borderId="3" xfId="4" applyFont="1" applyFill="1" applyBorder="1" applyAlignment="1">
      <alignment vertical="top"/>
    </xf>
    <xf numFmtId="0" fontId="3" fillId="2" borderId="3" xfId="4" applyFont="1" applyFill="1" applyBorder="1" applyAlignment="1">
      <alignment vertical="top" wrapText="1"/>
    </xf>
    <xf numFmtId="0" fontId="3" fillId="2" borderId="4" xfId="4" applyFont="1" applyFill="1" applyBorder="1" applyAlignment="1">
      <alignment vertical="top" wrapText="1"/>
    </xf>
    <xf numFmtId="0" fontId="3" fillId="2" borderId="5" xfId="4" applyFont="1" applyFill="1" applyBorder="1" applyAlignment="1">
      <alignment horizontal="center" vertical="center" wrapText="1"/>
    </xf>
    <xf numFmtId="0" fontId="3" fillId="2" borderId="6" xfId="4" applyFont="1" applyFill="1" applyBorder="1" applyAlignment="1">
      <alignment horizontal="center" vertical="center" wrapText="1"/>
    </xf>
    <xf numFmtId="0" fontId="3" fillId="2" borderId="7" xfId="4" applyFont="1" applyFill="1" applyBorder="1" applyAlignment="1">
      <alignment horizontal="center" vertical="center" wrapText="1"/>
    </xf>
    <xf numFmtId="0" fontId="3" fillId="3" borderId="1" xfId="0" applyFont="1" applyFill="1" applyBorder="1" applyAlignment="1">
      <alignment horizontal="center" vertical="top" wrapText="1"/>
    </xf>
    <xf numFmtId="0" fontId="3" fillId="3" borderId="9" xfId="0" applyFont="1" applyFill="1" applyBorder="1" applyAlignment="1">
      <alignment horizontal="left" vertical="top" wrapText="1"/>
    </xf>
    <xf numFmtId="0" fontId="3" fillId="3" borderId="9" xfId="0" applyFont="1" applyFill="1" applyBorder="1" applyAlignment="1">
      <alignment horizontal="center" vertical="top" wrapText="1"/>
    </xf>
    <xf numFmtId="0" fontId="2" fillId="0" borderId="1" xfId="0" applyFont="1" applyBorder="1" applyAlignment="1">
      <alignment horizontal="center" vertical="top" wrapText="1"/>
    </xf>
    <xf numFmtId="0" fontId="2" fillId="0" borderId="1" xfId="0" applyFont="1" applyBorder="1" applyAlignment="1">
      <alignment vertical="top" wrapText="1"/>
    </xf>
    <xf numFmtId="164" fontId="2" fillId="0" borderId="1" xfId="0" applyNumberFormat="1" applyFont="1" applyBorder="1" applyAlignment="1">
      <alignment horizontal="center" vertical="top" wrapText="1"/>
    </xf>
    <xf numFmtId="0" fontId="3" fillId="0" borderId="1" xfId="3" applyFont="1"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164" fontId="3" fillId="0" borderId="1" xfId="0" applyNumberFormat="1" applyFont="1" applyBorder="1" applyAlignment="1">
      <alignment horizontal="center" vertical="center" wrapText="1"/>
    </xf>
    <xf numFmtId="165" fontId="3" fillId="3" borderId="1" xfId="0" applyNumberFormat="1" applyFont="1" applyFill="1" applyBorder="1" applyAlignment="1">
      <alignment horizontal="center" vertical="top" wrapText="1"/>
    </xf>
    <xf numFmtId="165" fontId="3" fillId="3" borderId="8" xfId="0" applyNumberFormat="1" applyFont="1" applyFill="1" applyBorder="1" applyAlignment="1">
      <alignment horizontal="center" vertical="top" wrapText="1"/>
    </xf>
    <xf numFmtId="165" fontId="5" fillId="0" borderId="0" xfId="0" applyNumberFormat="1" applyFont="1"/>
    <xf numFmtId="165" fontId="4" fillId="0" borderId="1" xfId="0" applyNumberFormat="1" applyFont="1" applyBorder="1" applyAlignment="1">
      <alignment horizontal="center" vertical="center" wrapText="1"/>
    </xf>
    <xf numFmtId="165" fontId="3" fillId="0" borderId="1" xfId="0" applyNumberFormat="1" applyFont="1" applyBorder="1" applyAlignment="1">
      <alignment horizontal="center" vertical="center" wrapText="1"/>
    </xf>
    <xf numFmtId="165" fontId="2" fillId="0" borderId="1" xfId="0" applyNumberFormat="1" applyFont="1" applyBorder="1" applyAlignment="1">
      <alignment horizontal="center" vertical="top" wrapText="1"/>
    </xf>
  </cellXfs>
  <cellStyles count="5">
    <cellStyle name="Normal_Elektro" xfId="1" xr:uid="{00000000-0005-0000-0000-000000000000}"/>
    <cellStyle name="Normal_Elektro 2" xfId="2" xr:uid="{00000000-0005-0000-0000-000001000000}"/>
    <cellStyle name="Normal_Specifikacija opreme_CEDEVITA toplinska stanica" xfId="3" xr:uid="{00000000-0005-0000-0000-000002000000}"/>
    <cellStyle name="Normalno" xfId="0" builtinId="0"/>
    <cellStyle name="Normalno 2" xfId="4"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9"/>
  <sheetViews>
    <sheetView view="pageBreakPreview" zoomScaleNormal="100" zoomScaleSheetLayoutView="100" workbookViewId="0">
      <selection activeCell="F3" sqref="F3:F9"/>
    </sheetView>
  </sheetViews>
  <sheetFormatPr defaultRowHeight="14.4" x14ac:dyDescent="0.3"/>
  <cols>
    <col min="1" max="1" width="5.88671875" customWidth="1"/>
    <col min="2" max="2" width="37.33203125" customWidth="1"/>
    <col min="3" max="3" width="7.109375" bestFit="1" customWidth="1"/>
    <col min="4" max="4" width="5" bestFit="1" customWidth="1"/>
    <col min="5" max="5" width="12.6640625" customWidth="1"/>
    <col min="6" max="6" width="15.88671875" bestFit="1" customWidth="1"/>
  </cols>
  <sheetData>
    <row r="1" spans="1:6" ht="15" customHeight="1" x14ac:dyDescent="0.3">
      <c r="A1" s="8">
        <v>1</v>
      </c>
      <c r="B1" s="9" t="s">
        <v>11</v>
      </c>
      <c r="C1" s="10"/>
      <c r="D1" s="10"/>
      <c r="E1" s="10"/>
      <c r="F1" s="11"/>
    </row>
    <row r="2" spans="1:6" ht="27.6" x14ac:dyDescent="0.3">
      <c r="A2" s="12" t="s">
        <v>2</v>
      </c>
      <c r="B2" s="13" t="s">
        <v>3</v>
      </c>
      <c r="C2" s="13" t="s">
        <v>4</v>
      </c>
      <c r="D2" s="13" t="s">
        <v>5</v>
      </c>
      <c r="E2" s="13" t="s">
        <v>6</v>
      </c>
      <c r="F2" s="14" t="s">
        <v>1</v>
      </c>
    </row>
    <row r="3" spans="1:6" ht="41.4" x14ac:dyDescent="0.3">
      <c r="A3" s="3">
        <v>1</v>
      </c>
      <c r="B3" s="2" t="s">
        <v>14</v>
      </c>
      <c r="C3" s="5" t="s">
        <v>0</v>
      </c>
      <c r="D3" s="6">
        <v>1</v>
      </c>
      <c r="E3" s="7"/>
      <c r="F3" s="29">
        <f t="shared" ref="F3:F8" si="0">D3*E3</f>
        <v>0</v>
      </c>
    </row>
    <row r="4" spans="1:6" ht="151.80000000000001" x14ac:dyDescent="0.3">
      <c r="A4" s="3">
        <v>2</v>
      </c>
      <c r="B4" s="2" t="s">
        <v>188</v>
      </c>
      <c r="C4" s="5" t="s">
        <v>0</v>
      </c>
      <c r="D4" s="6">
        <v>2</v>
      </c>
      <c r="E4" s="7"/>
      <c r="F4" s="29">
        <f t="shared" si="0"/>
        <v>0</v>
      </c>
    </row>
    <row r="5" spans="1:6" ht="124.2" x14ac:dyDescent="0.3">
      <c r="A5" s="3">
        <v>3</v>
      </c>
      <c r="B5" s="2" t="s">
        <v>187</v>
      </c>
      <c r="C5" s="5" t="s">
        <v>0</v>
      </c>
      <c r="D5" s="6">
        <v>1</v>
      </c>
      <c r="E5" s="7"/>
      <c r="F5" s="29">
        <f t="shared" si="0"/>
        <v>0</v>
      </c>
    </row>
    <row r="6" spans="1:6" ht="27.6" x14ac:dyDescent="0.3">
      <c r="A6" s="3">
        <v>4</v>
      </c>
      <c r="B6" s="2" t="s">
        <v>190</v>
      </c>
      <c r="C6" s="5" t="s">
        <v>0</v>
      </c>
      <c r="D6" s="6">
        <v>1</v>
      </c>
      <c r="E6" s="7"/>
      <c r="F6" s="29">
        <f t="shared" si="0"/>
        <v>0</v>
      </c>
    </row>
    <row r="7" spans="1:6" ht="41.4" x14ac:dyDescent="0.3">
      <c r="A7" s="3">
        <v>5</v>
      </c>
      <c r="B7" s="2" t="s">
        <v>12</v>
      </c>
      <c r="C7" s="5" t="s">
        <v>0</v>
      </c>
      <c r="D7" s="6">
        <v>1</v>
      </c>
      <c r="E7" s="7"/>
      <c r="F7" s="29">
        <f t="shared" si="0"/>
        <v>0</v>
      </c>
    </row>
    <row r="8" spans="1:6" ht="96.6" x14ac:dyDescent="0.3">
      <c r="A8" s="3">
        <v>6</v>
      </c>
      <c r="B8" s="2" t="s">
        <v>189</v>
      </c>
      <c r="C8" s="5" t="s">
        <v>0</v>
      </c>
      <c r="D8" s="6">
        <v>1</v>
      </c>
      <c r="E8" s="7"/>
      <c r="F8" s="29">
        <f t="shared" si="0"/>
        <v>0</v>
      </c>
    </row>
    <row r="9" spans="1:6" ht="27.6" x14ac:dyDescent="0.3">
      <c r="A9" s="22"/>
      <c r="B9" s="21" t="s">
        <v>13</v>
      </c>
      <c r="C9" s="23"/>
      <c r="D9" s="24"/>
      <c r="E9" s="25"/>
      <c r="F9" s="30">
        <f>SUM(F3:F8)</f>
        <v>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02"/>
  <sheetViews>
    <sheetView view="pageBreakPreview" topLeftCell="A9" zoomScale="85" zoomScaleNormal="100" zoomScaleSheetLayoutView="85" workbookViewId="0">
      <selection activeCell="F3" sqref="F3:F202"/>
    </sheetView>
  </sheetViews>
  <sheetFormatPr defaultColWidth="9.109375" defaultRowHeight="13.8" x14ac:dyDescent="0.25"/>
  <cols>
    <col min="1" max="1" width="5.88671875" style="1" customWidth="1"/>
    <col min="2" max="2" width="37.44140625" style="1" customWidth="1"/>
    <col min="3" max="3" width="7.109375" style="1" bestFit="1" customWidth="1"/>
    <col min="4" max="4" width="5.5546875" style="1" bestFit="1" customWidth="1"/>
    <col min="5" max="5" width="15.44140625" style="1" bestFit="1" customWidth="1"/>
    <col min="6" max="6" width="15.88671875" style="1" bestFit="1" customWidth="1"/>
    <col min="7" max="16384" width="9.109375" style="1"/>
  </cols>
  <sheetData>
    <row r="1" spans="1:6" x14ac:dyDescent="0.25">
      <c r="A1" s="8">
        <v>2</v>
      </c>
      <c r="B1" s="9" t="s">
        <v>228</v>
      </c>
      <c r="C1" s="10"/>
      <c r="D1" s="10"/>
      <c r="E1" s="10"/>
      <c r="F1" s="11"/>
    </row>
    <row r="2" spans="1:6" s="4" customFormat="1" ht="27.6" x14ac:dyDescent="0.3">
      <c r="A2" s="12" t="s">
        <v>2</v>
      </c>
      <c r="B2" s="13" t="s">
        <v>3</v>
      </c>
      <c r="C2" s="13" t="s">
        <v>4</v>
      </c>
      <c r="D2" s="13" t="s">
        <v>5</v>
      </c>
      <c r="E2" s="13" t="s">
        <v>6</v>
      </c>
      <c r="F2" s="14" t="s">
        <v>1</v>
      </c>
    </row>
    <row r="3" spans="1:6" s="4" customFormat="1" ht="82.8" x14ac:dyDescent="0.3">
      <c r="A3" s="3">
        <v>1</v>
      </c>
      <c r="B3" s="2" t="s">
        <v>16</v>
      </c>
      <c r="C3" s="5"/>
      <c r="D3" s="6"/>
      <c r="E3" s="7"/>
      <c r="F3" s="29"/>
    </row>
    <row r="4" spans="1:6" s="4" customFormat="1" ht="82.8" x14ac:dyDescent="0.3">
      <c r="A4" s="3"/>
      <c r="B4" s="2" t="s">
        <v>17</v>
      </c>
      <c r="C4" s="5"/>
      <c r="D4" s="6"/>
      <c r="E4" s="7"/>
      <c r="F4" s="29"/>
    </row>
    <row r="5" spans="1:6" s="4" customFormat="1" ht="82.8" x14ac:dyDescent="0.3">
      <c r="A5" s="3"/>
      <c r="B5" s="2" t="s">
        <v>18</v>
      </c>
      <c r="C5" s="5"/>
      <c r="D5" s="6"/>
      <c r="E5" s="7"/>
      <c r="F5" s="29"/>
    </row>
    <row r="6" spans="1:6" s="4" customFormat="1" ht="82.8" x14ac:dyDescent="0.3">
      <c r="A6" s="3"/>
      <c r="B6" s="2" t="s">
        <v>19</v>
      </c>
      <c r="C6" s="5"/>
      <c r="D6" s="6"/>
      <c r="E6" s="7"/>
      <c r="F6" s="29"/>
    </row>
    <row r="7" spans="1:6" s="4" customFormat="1" x14ac:dyDescent="0.3">
      <c r="A7" s="3"/>
      <c r="B7" s="2" t="s">
        <v>20</v>
      </c>
      <c r="C7" s="5"/>
      <c r="D7" s="6"/>
      <c r="E7" s="7"/>
      <c r="F7" s="29"/>
    </row>
    <row r="8" spans="1:6" s="4" customFormat="1" ht="27.6" x14ac:dyDescent="0.3">
      <c r="A8" s="3"/>
      <c r="B8" s="2" t="s">
        <v>21</v>
      </c>
      <c r="C8" s="5"/>
      <c r="D8" s="6"/>
      <c r="E8" s="7"/>
      <c r="F8" s="29"/>
    </row>
    <row r="9" spans="1:6" s="4" customFormat="1" ht="27.6" x14ac:dyDescent="0.3">
      <c r="A9" s="3"/>
      <c r="B9" s="2" t="s">
        <v>22</v>
      </c>
      <c r="C9" s="5"/>
      <c r="D9" s="6"/>
      <c r="E9" s="7"/>
      <c r="F9" s="29"/>
    </row>
    <row r="10" spans="1:6" s="4" customFormat="1" ht="36" customHeight="1" x14ac:dyDescent="0.3">
      <c r="A10" s="3"/>
      <c r="B10" s="2" t="s">
        <v>23</v>
      </c>
      <c r="C10" s="5"/>
      <c r="D10" s="6"/>
      <c r="E10" s="7"/>
      <c r="F10" s="29"/>
    </row>
    <row r="11" spans="1:6" s="4" customFormat="1" ht="27.6" x14ac:dyDescent="0.3">
      <c r="A11" s="3"/>
      <c r="B11" s="2" t="s">
        <v>24</v>
      </c>
      <c r="C11" s="5"/>
      <c r="D11" s="6"/>
      <c r="E11" s="7"/>
      <c r="F11" s="29"/>
    </row>
    <row r="12" spans="1:6" s="4" customFormat="1" ht="27.6" x14ac:dyDescent="0.3">
      <c r="A12" s="3"/>
      <c r="B12" s="2" t="s">
        <v>25</v>
      </c>
      <c r="C12" s="5"/>
      <c r="D12" s="6"/>
      <c r="E12" s="7"/>
      <c r="F12" s="29"/>
    </row>
    <row r="13" spans="1:6" s="4" customFormat="1" ht="27.6" x14ac:dyDescent="0.3">
      <c r="A13" s="3"/>
      <c r="B13" s="2" t="s">
        <v>26</v>
      </c>
      <c r="C13" s="5"/>
      <c r="D13" s="6"/>
      <c r="E13" s="7"/>
      <c r="F13" s="29"/>
    </row>
    <row r="14" spans="1:6" s="4" customFormat="1" ht="27.6" x14ac:dyDescent="0.3">
      <c r="A14" s="3"/>
      <c r="B14" s="2" t="s">
        <v>27</v>
      </c>
      <c r="C14" s="5"/>
      <c r="D14" s="6"/>
      <c r="E14" s="7"/>
      <c r="F14" s="29"/>
    </row>
    <row r="15" spans="1:6" s="4" customFormat="1" x14ac:dyDescent="0.3">
      <c r="A15" s="3"/>
      <c r="B15" s="2" t="s">
        <v>28</v>
      </c>
      <c r="C15" s="5"/>
      <c r="D15" s="6"/>
      <c r="E15" s="7"/>
      <c r="F15" s="29"/>
    </row>
    <row r="16" spans="1:6" s="4" customFormat="1" ht="27.6" x14ac:dyDescent="0.3">
      <c r="A16" s="3"/>
      <c r="B16" s="2" t="s">
        <v>29</v>
      </c>
      <c r="C16" s="5"/>
      <c r="D16" s="6"/>
      <c r="E16" s="7"/>
      <c r="F16" s="29"/>
    </row>
    <row r="17" spans="1:6" s="4" customFormat="1" ht="27.6" x14ac:dyDescent="0.3">
      <c r="A17" s="3"/>
      <c r="B17" s="2" t="s">
        <v>30</v>
      </c>
      <c r="C17" s="5"/>
      <c r="D17" s="6"/>
      <c r="E17" s="7"/>
      <c r="F17" s="29"/>
    </row>
    <row r="18" spans="1:6" ht="27.6" x14ac:dyDescent="0.25">
      <c r="A18" s="3"/>
      <c r="B18" s="2" t="s">
        <v>31</v>
      </c>
      <c r="C18" s="5"/>
      <c r="D18" s="6"/>
      <c r="E18" s="7"/>
      <c r="F18" s="29"/>
    </row>
    <row r="19" spans="1:6" x14ac:dyDescent="0.25">
      <c r="A19" s="3"/>
      <c r="B19" s="2" t="s">
        <v>32</v>
      </c>
      <c r="C19" s="5"/>
      <c r="D19" s="6"/>
      <c r="E19" s="7"/>
      <c r="F19" s="29"/>
    </row>
    <row r="20" spans="1:6" x14ac:dyDescent="0.25">
      <c r="A20" s="3"/>
      <c r="B20" s="2" t="s">
        <v>33</v>
      </c>
      <c r="C20" s="5"/>
      <c r="D20" s="6"/>
      <c r="E20" s="7"/>
      <c r="F20" s="29"/>
    </row>
    <row r="21" spans="1:6" x14ac:dyDescent="0.25">
      <c r="A21" s="3"/>
      <c r="B21" s="2" t="s">
        <v>34</v>
      </c>
      <c r="C21" s="5"/>
      <c r="D21" s="6"/>
      <c r="E21" s="7"/>
      <c r="F21" s="29"/>
    </row>
    <row r="22" spans="1:6" x14ac:dyDescent="0.25">
      <c r="A22" s="3"/>
      <c r="B22" s="2" t="s">
        <v>35</v>
      </c>
      <c r="C22" s="5"/>
      <c r="D22" s="6"/>
      <c r="E22" s="7"/>
      <c r="F22" s="29"/>
    </row>
    <row r="23" spans="1:6" ht="27.6" x14ac:dyDescent="0.25">
      <c r="A23" s="3"/>
      <c r="B23" s="2" t="s">
        <v>36</v>
      </c>
      <c r="C23" s="5"/>
      <c r="D23" s="6"/>
      <c r="E23" s="7"/>
      <c r="F23" s="29"/>
    </row>
    <row r="24" spans="1:6" x14ac:dyDescent="0.25">
      <c r="A24" s="3"/>
      <c r="B24" s="2" t="s">
        <v>37</v>
      </c>
      <c r="C24" s="5"/>
      <c r="D24" s="6"/>
      <c r="E24" s="7"/>
      <c r="F24" s="29"/>
    </row>
    <row r="25" spans="1:6" x14ac:dyDescent="0.25">
      <c r="A25" s="3"/>
      <c r="B25" s="2" t="s">
        <v>38</v>
      </c>
      <c r="C25" s="5" t="s">
        <v>15</v>
      </c>
      <c r="D25" s="6">
        <v>2</v>
      </c>
      <c r="E25" s="7"/>
      <c r="F25" s="29">
        <f t="shared" ref="F25:F30" si="0">D25*E25</f>
        <v>0</v>
      </c>
    </row>
    <row r="26" spans="1:6" ht="27.6" x14ac:dyDescent="0.25">
      <c r="A26" s="3">
        <v>2</v>
      </c>
      <c r="B26" s="2" t="s">
        <v>39</v>
      </c>
      <c r="C26" s="5" t="s">
        <v>15</v>
      </c>
      <c r="D26" s="6">
        <v>2</v>
      </c>
      <c r="E26" s="7"/>
      <c r="F26" s="29">
        <f t="shared" si="0"/>
        <v>0</v>
      </c>
    </row>
    <row r="27" spans="1:6" x14ac:dyDescent="0.25">
      <c r="A27" s="3">
        <v>3</v>
      </c>
      <c r="B27" s="2" t="s">
        <v>40</v>
      </c>
      <c r="C27" s="5" t="s">
        <v>15</v>
      </c>
      <c r="D27" s="6">
        <v>2</v>
      </c>
      <c r="E27" s="7"/>
      <c r="F27" s="29">
        <f t="shared" si="0"/>
        <v>0</v>
      </c>
    </row>
    <row r="28" spans="1:6" ht="27.6" x14ac:dyDescent="0.25">
      <c r="A28" s="3">
        <v>4</v>
      </c>
      <c r="B28" s="2" t="s">
        <v>41</v>
      </c>
      <c r="C28" s="5" t="s">
        <v>15</v>
      </c>
      <c r="D28" s="6">
        <v>2</v>
      </c>
      <c r="E28" s="7"/>
      <c r="F28" s="29">
        <f t="shared" si="0"/>
        <v>0</v>
      </c>
    </row>
    <row r="29" spans="1:6" x14ac:dyDescent="0.25">
      <c r="A29" s="3">
        <v>5</v>
      </c>
      <c r="B29" s="2" t="s">
        <v>42</v>
      </c>
      <c r="C29" s="5" t="s">
        <v>15</v>
      </c>
      <c r="D29" s="6">
        <v>2</v>
      </c>
      <c r="E29" s="7"/>
      <c r="F29" s="29">
        <f t="shared" si="0"/>
        <v>0</v>
      </c>
    </row>
    <row r="30" spans="1:6" x14ac:dyDescent="0.25">
      <c r="A30" s="3">
        <v>6</v>
      </c>
      <c r="B30" s="2" t="s">
        <v>191</v>
      </c>
      <c r="C30" s="5" t="s">
        <v>15</v>
      </c>
      <c r="D30" s="6">
        <v>2</v>
      </c>
      <c r="E30" s="7"/>
      <c r="F30" s="29">
        <f t="shared" si="0"/>
        <v>0</v>
      </c>
    </row>
    <row r="31" spans="1:6" x14ac:dyDescent="0.25">
      <c r="A31" s="3">
        <v>7</v>
      </c>
      <c r="B31" s="2" t="s">
        <v>45</v>
      </c>
      <c r="C31" s="5"/>
      <c r="D31" s="6"/>
      <c r="E31" s="7"/>
      <c r="F31" s="29"/>
    </row>
    <row r="32" spans="1:6" x14ac:dyDescent="0.25">
      <c r="A32" s="3"/>
      <c r="B32" s="2" t="s">
        <v>43</v>
      </c>
      <c r="C32" s="5"/>
      <c r="D32" s="6"/>
      <c r="E32" s="7"/>
      <c r="F32" s="29"/>
    </row>
    <row r="33" spans="1:6" x14ac:dyDescent="0.25">
      <c r="A33" s="3"/>
      <c r="B33" s="2" t="s">
        <v>44</v>
      </c>
      <c r="C33" s="5" t="s">
        <v>15</v>
      </c>
      <c r="D33" s="6">
        <v>1</v>
      </c>
      <c r="E33" s="7"/>
      <c r="F33" s="29">
        <f>E33*D33</f>
        <v>0</v>
      </c>
    </row>
    <row r="34" spans="1:6" ht="82.8" x14ac:dyDescent="0.25">
      <c r="A34" s="3">
        <v>8</v>
      </c>
      <c r="B34" s="2" t="s">
        <v>46</v>
      </c>
      <c r="C34" s="5"/>
      <c r="D34" s="6"/>
      <c r="E34" s="7"/>
      <c r="F34" s="29"/>
    </row>
    <row r="35" spans="1:6" ht="82.8" x14ac:dyDescent="0.25">
      <c r="A35" s="3"/>
      <c r="B35" s="2" t="s">
        <v>47</v>
      </c>
      <c r="C35" s="5"/>
      <c r="D35" s="6"/>
      <c r="E35" s="7"/>
      <c r="F35" s="29"/>
    </row>
    <row r="36" spans="1:6" ht="69" x14ac:dyDescent="0.25">
      <c r="A36" s="3"/>
      <c r="B36" s="2" t="s">
        <v>48</v>
      </c>
      <c r="C36" s="5"/>
      <c r="D36" s="6"/>
      <c r="E36" s="7"/>
      <c r="F36" s="29"/>
    </row>
    <row r="37" spans="1:6" ht="82.8" x14ac:dyDescent="0.25">
      <c r="A37" s="3"/>
      <c r="B37" s="2" t="s">
        <v>49</v>
      </c>
      <c r="C37" s="5"/>
      <c r="D37" s="6"/>
      <c r="E37" s="7"/>
      <c r="F37" s="29"/>
    </row>
    <row r="38" spans="1:6" ht="82.8" x14ac:dyDescent="0.25">
      <c r="A38" s="3"/>
      <c r="B38" s="2" t="s">
        <v>50</v>
      </c>
      <c r="C38" s="5"/>
      <c r="D38" s="6"/>
      <c r="E38" s="7"/>
      <c r="F38" s="29"/>
    </row>
    <row r="39" spans="1:6" ht="82.8" x14ac:dyDescent="0.25">
      <c r="A39" s="3"/>
      <c r="B39" s="2" t="s">
        <v>51</v>
      </c>
      <c r="C39" s="5"/>
      <c r="D39" s="6"/>
      <c r="E39" s="7"/>
      <c r="F39" s="29"/>
    </row>
    <row r="40" spans="1:6" ht="81" customHeight="1" x14ac:dyDescent="0.25">
      <c r="A40" s="3"/>
      <c r="B40" s="2" t="s">
        <v>52</v>
      </c>
      <c r="C40" s="5"/>
      <c r="D40" s="6"/>
      <c r="E40" s="7"/>
      <c r="F40" s="29"/>
    </row>
    <row r="41" spans="1:6" ht="69" x14ac:dyDescent="0.25">
      <c r="A41" s="3"/>
      <c r="B41" s="2" t="s">
        <v>53</v>
      </c>
      <c r="C41" s="5"/>
      <c r="D41" s="6"/>
      <c r="E41" s="7"/>
      <c r="F41" s="29"/>
    </row>
    <row r="42" spans="1:6" x14ac:dyDescent="0.25">
      <c r="A42" s="3"/>
      <c r="B42" s="2" t="s">
        <v>54</v>
      </c>
      <c r="C42" s="5"/>
      <c r="D42" s="6"/>
      <c r="E42" s="7"/>
      <c r="F42" s="29"/>
    </row>
    <row r="43" spans="1:6" ht="27.6" x14ac:dyDescent="0.25">
      <c r="A43" s="3"/>
      <c r="B43" s="2" t="s">
        <v>55</v>
      </c>
      <c r="C43" s="5"/>
      <c r="D43" s="6"/>
      <c r="E43" s="7"/>
      <c r="F43" s="29"/>
    </row>
    <row r="44" spans="1:6" ht="55.2" x14ac:dyDescent="0.25">
      <c r="A44" s="3"/>
      <c r="B44" s="2" t="s">
        <v>56</v>
      </c>
      <c r="C44" s="5"/>
      <c r="D44" s="6"/>
      <c r="E44" s="7"/>
      <c r="F44" s="29"/>
    </row>
    <row r="45" spans="1:6" ht="27.6" x14ac:dyDescent="0.25">
      <c r="A45" s="3"/>
      <c r="B45" s="2" t="s">
        <v>57</v>
      </c>
      <c r="C45" s="5"/>
      <c r="D45" s="6"/>
      <c r="E45" s="7"/>
      <c r="F45" s="29"/>
    </row>
    <row r="46" spans="1:6" ht="27.6" x14ac:dyDescent="0.25">
      <c r="A46" s="3"/>
      <c r="B46" s="2" t="s">
        <v>58</v>
      </c>
      <c r="C46" s="5"/>
      <c r="D46" s="6"/>
      <c r="E46" s="7"/>
      <c r="F46" s="29"/>
    </row>
    <row r="47" spans="1:6" ht="41.4" x14ac:dyDescent="0.25">
      <c r="A47" s="3"/>
      <c r="B47" s="2" t="s">
        <v>59</v>
      </c>
      <c r="C47" s="5"/>
      <c r="D47" s="6"/>
      <c r="E47" s="7"/>
      <c r="F47" s="29"/>
    </row>
    <row r="48" spans="1:6" ht="27.6" x14ac:dyDescent="0.25">
      <c r="A48" s="3"/>
      <c r="B48" s="2" t="s">
        <v>60</v>
      </c>
      <c r="C48" s="5"/>
      <c r="D48" s="6"/>
      <c r="E48" s="7"/>
      <c r="F48" s="29"/>
    </row>
    <row r="49" spans="1:6" ht="27.6" x14ac:dyDescent="0.25">
      <c r="A49" s="3"/>
      <c r="B49" s="2" t="s">
        <v>61</v>
      </c>
      <c r="C49" s="5"/>
      <c r="D49" s="6"/>
      <c r="E49" s="7"/>
      <c r="F49" s="29"/>
    </row>
    <row r="50" spans="1:6" x14ac:dyDescent="0.25">
      <c r="A50" s="3"/>
      <c r="B50" s="2" t="s">
        <v>62</v>
      </c>
      <c r="C50" s="5"/>
      <c r="D50" s="6"/>
      <c r="E50" s="7"/>
      <c r="F50" s="29"/>
    </row>
    <row r="51" spans="1:6" x14ac:dyDescent="0.25">
      <c r="A51" s="3"/>
      <c r="B51" s="2" t="s">
        <v>63</v>
      </c>
      <c r="C51" s="5"/>
      <c r="D51" s="6"/>
      <c r="E51" s="7"/>
      <c r="F51" s="29"/>
    </row>
    <row r="52" spans="1:6" ht="41.4" x14ac:dyDescent="0.25">
      <c r="A52" s="3"/>
      <c r="B52" s="2" t="s">
        <v>64</v>
      </c>
      <c r="C52" s="5"/>
      <c r="D52" s="6"/>
      <c r="E52" s="7"/>
      <c r="F52" s="29"/>
    </row>
    <row r="53" spans="1:6" ht="69" x14ac:dyDescent="0.25">
      <c r="A53" s="3"/>
      <c r="B53" s="2" t="s">
        <v>65</v>
      </c>
      <c r="C53" s="5"/>
      <c r="D53" s="6"/>
      <c r="E53" s="7"/>
      <c r="F53" s="29"/>
    </row>
    <row r="54" spans="1:6" ht="27.6" x14ac:dyDescent="0.25">
      <c r="A54" s="3"/>
      <c r="B54" s="2" t="s">
        <v>66</v>
      </c>
      <c r="C54" s="5"/>
      <c r="D54" s="6"/>
      <c r="E54" s="7"/>
      <c r="F54" s="29"/>
    </row>
    <row r="55" spans="1:6" ht="69" x14ac:dyDescent="0.25">
      <c r="A55" s="3"/>
      <c r="B55" s="2" t="s">
        <v>67</v>
      </c>
      <c r="C55" s="5"/>
      <c r="D55" s="6"/>
      <c r="E55" s="7"/>
      <c r="F55" s="29"/>
    </row>
    <row r="56" spans="1:6" ht="41.4" x14ac:dyDescent="0.25">
      <c r="A56" s="3"/>
      <c r="B56" s="2" t="s">
        <v>68</v>
      </c>
      <c r="C56" s="5"/>
      <c r="D56" s="6"/>
      <c r="E56" s="7"/>
      <c r="F56" s="29"/>
    </row>
    <row r="57" spans="1:6" x14ac:dyDescent="0.25">
      <c r="A57" s="3"/>
      <c r="B57" s="2" t="s">
        <v>69</v>
      </c>
      <c r="C57" s="5"/>
      <c r="D57" s="6"/>
      <c r="E57" s="7"/>
      <c r="F57" s="29"/>
    </row>
    <row r="58" spans="1:6" ht="27.6" x14ac:dyDescent="0.25">
      <c r="A58" s="3"/>
      <c r="B58" s="2" t="s">
        <v>70</v>
      </c>
      <c r="C58" s="5"/>
      <c r="D58" s="6"/>
      <c r="E58" s="7"/>
      <c r="F58" s="29"/>
    </row>
    <row r="59" spans="1:6" x14ac:dyDescent="0.25">
      <c r="A59" s="3"/>
      <c r="B59" s="2" t="s">
        <v>71</v>
      </c>
      <c r="C59" s="5"/>
      <c r="D59" s="6"/>
      <c r="E59" s="7"/>
      <c r="F59" s="29"/>
    </row>
    <row r="60" spans="1:6" ht="55.2" x14ac:dyDescent="0.25">
      <c r="A60" s="3"/>
      <c r="B60" s="2" t="s">
        <v>72</v>
      </c>
      <c r="C60" s="5"/>
      <c r="D60" s="6"/>
      <c r="E60" s="7"/>
      <c r="F60" s="29"/>
    </row>
    <row r="61" spans="1:6" ht="27.6" x14ac:dyDescent="0.25">
      <c r="A61" s="3"/>
      <c r="B61" s="2" t="s">
        <v>73</v>
      </c>
      <c r="C61" s="5"/>
      <c r="D61" s="6"/>
      <c r="E61" s="7"/>
      <c r="F61" s="29"/>
    </row>
    <row r="62" spans="1:6" ht="27.6" x14ac:dyDescent="0.25">
      <c r="A62" s="3"/>
      <c r="B62" s="2" t="s">
        <v>74</v>
      </c>
      <c r="C62" s="5"/>
      <c r="D62" s="6"/>
      <c r="E62" s="7"/>
      <c r="F62" s="29"/>
    </row>
    <row r="63" spans="1:6" x14ac:dyDescent="0.25">
      <c r="A63" s="3"/>
      <c r="B63" s="2" t="s">
        <v>75</v>
      </c>
      <c r="C63" s="5"/>
      <c r="D63" s="6"/>
      <c r="E63" s="7"/>
      <c r="F63" s="29"/>
    </row>
    <row r="64" spans="1:6" x14ac:dyDescent="0.25">
      <c r="A64" s="3"/>
      <c r="B64" s="2" t="s">
        <v>76</v>
      </c>
      <c r="C64" s="5"/>
      <c r="D64" s="6"/>
      <c r="E64" s="7"/>
      <c r="F64" s="29"/>
    </row>
    <row r="65" spans="1:6" x14ac:dyDescent="0.25">
      <c r="A65" s="3"/>
      <c r="B65" s="2" t="s">
        <v>77</v>
      </c>
      <c r="C65" s="5"/>
      <c r="D65" s="6"/>
      <c r="E65" s="7"/>
      <c r="F65" s="29"/>
    </row>
    <row r="66" spans="1:6" x14ac:dyDescent="0.25">
      <c r="A66" s="3"/>
      <c r="B66" s="2" t="s">
        <v>78</v>
      </c>
      <c r="C66" s="5"/>
      <c r="D66" s="6"/>
      <c r="E66" s="7"/>
      <c r="F66" s="29"/>
    </row>
    <row r="67" spans="1:6" ht="27.6" x14ac:dyDescent="0.25">
      <c r="A67" s="3"/>
      <c r="B67" s="2" t="s">
        <v>79</v>
      </c>
      <c r="C67" s="5"/>
      <c r="D67" s="6"/>
      <c r="E67" s="7"/>
      <c r="F67" s="29"/>
    </row>
    <row r="68" spans="1:6" x14ac:dyDescent="0.25">
      <c r="A68" s="3"/>
      <c r="B68" s="2" t="s">
        <v>80</v>
      </c>
      <c r="C68" s="5"/>
      <c r="D68" s="6"/>
      <c r="E68" s="7"/>
      <c r="F68" s="29"/>
    </row>
    <row r="69" spans="1:6" x14ac:dyDescent="0.25">
      <c r="A69" s="3"/>
      <c r="B69" s="2" t="s">
        <v>81</v>
      </c>
      <c r="C69" s="5"/>
      <c r="D69" s="6"/>
      <c r="E69" s="7"/>
      <c r="F69" s="29"/>
    </row>
    <row r="70" spans="1:6" x14ac:dyDescent="0.25">
      <c r="A70" s="3"/>
      <c r="B70" s="2" t="s">
        <v>82</v>
      </c>
      <c r="C70" s="5"/>
      <c r="D70" s="6"/>
      <c r="E70" s="7"/>
      <c r="F70" s="29"/>
    </row>
    <row r="71" spans="1:6" x14ac:dyDescent="0.25">
      <c r="A71" s="3"/>
      <c r="B71" s="2" t="s">
        <v>83</v>
      </c>
      <c r="C71" s="5"/>
      <c r="D71" s="6"/>
      <c r="E71" s="7"/>
      <c r="F71" s="29"/>
    </row>
    <row r="72" spans="1:6" ht="41.4" x14ac:dyDescent="0.25">
      <c r="A72" s="3"/>
      <c r="B72" s="2" t="s">
        <v>84</v>
      </c>
      <c r="C72" s="5"/>
      <c r="D72" s="6"/>
      <c r="E72" s="7"/>
      <c r="F72" s="29"/>
    </row>
    <row r="73" spans="1:6" x14ac:dyDescent="0.25">
      <c r="A73" s="3"/>
      <c r="B73" s="2" t="s">
        <v>85</v>
      </c>
      <c r="C73" s="5"/>
      <c r="D73" s="6"/>
      <c r="E73" s="7"/>
      <c r="F73" s="29"/>
    </row>
    <row r="74" spans="1:6" ht="27.6" x14ac:dyDescent="0.25">
      <c r="A74" s="3"/>
      <c r="B74" s="2" t="s">
        <v>86</v>
      </c>
      <c r="C74" s="5"/>
      <c r="D74" s="6"/>
      <c r="E74" s="7"/>
      <c r="F74" s="29"/>
    </row>
    <row r="75" spans="1:6" x14ac:dyDescent="0.25">
      <c r="A75" s="3"/>
      <c r="B75" s="2" t="s">
        <v>87</v>
      </c>
      <c r="C75" s="5"/>
      <c r="D75" s="6"/>
      <c r="E75" s="7"/>
      <c r="F75" s="29"/>
    </row>
    <row r="76" spans="1:6" x14ac:dyDescent="0.25">
      <c r="A76" s="3"/>
      <c r="B76" s="2" t="s">
        <v>88</v>
      </c>
      <c r="C76" s="5"/>
      <c r="D76" s="6"/>
      <c r="E76" s="7"/>
      <c r="F76" s="29"/>
    </row>
    <row r="77" spans="1:6" x14ac:dyDescent="0.25">
      <c r="A77" s="3"/>
      <c r="B77" s="2" t="s">
        <v>89</v>
      </c>
      <c r="C77" s="5" t="s">
        <v>15</v>
      </c>
      <c r="D77" s="6">
        <v>1</v>
      </c>
      <c r="E77" s="7"/>
      <c r="F77" s="29">
        <f>D77*E77</f>
        <v>0</v>
      </c>
    </row>
    <row r="78" spans="1:6" ht="110.4" x14ac:dyDescent="0.25">
      <c r="A78" s="3">
        <v>9</v>
      </c>
      <c r="B78" s="2" t="s">
        <v>109</v>
      </c>
      <c r="C78" s="5"/>
      <c r="D78" s="6"/>
      <c r="E78" s="7"/>
      <c r="F78" s="29"/>
    </row>
    <row r="79" spans="1:6" ht="69" x14ac:dyDescent="0.25">
      <c r="A79" s="3"/>
      <c r="B79" s="2" t="s">
        <v>90</v>
      </c>
      <c r="C79" s="5"/>
      <c r="D79" s="6"/>
      <c r="E79" s="7"/>
      <c r="F79" s="29"/>
    </row>
    <row r="80" spans="1:6" x14ac:dyDescent="0.25">
      <c r="A80" s="3"/>
      <c r="B80" s="2" t="s">
        <v>107</v>
      </c>
      <c r="C80" s="5"/>
      <c r="D80" s="6"/>
      <c r="E80" s="7"/>
      <c r="F80" s="29"/>
    </row>
    <row r="81" spans="1:6" ht="15" customHeight="1" x14ac:dyDescent="0.25">
      <c r="A81" s="3"/>
      <c r="B81" s="2" t="s">
        <v>91</v>
      </c>
      <c r="C81" s="5"/>
      <c r="D81" s="6"/>
      <c r="E81" s="7"/>
      <c r="F81" s="29"/>
    </row>
    <row r="82" spans="1:6" x14ac:dyDescent="0.25">
      <c r="A82" s="3"/>
      <c r="B82" s="2" t="s">
        <v>92</v>
      </c>
      <c r="C82" s="5"/>
      <c r="D82" s="6"/>
      <c r="E82" s="7"/>
      <c r="F82" s="29"/>
    </row>
    <row r="83" spans="1:6" ht="27.6" x14ac:dyDescent="0.25">
      <c r="A83" s="3"/>
      <c r="B83" s="2" t="s">
        <v>108</v>
      </c>
      <c r="C83" s="5"/>
      <c r="D83" s="6"/>
      <c r="E83" s="7"/>
      <c r="F83" s="29"/>
    </row>
    <row r="84" spans="1:6" x14ac:dyDescent="0.25">
      <c r="A84" s="3"/>
      <c r="B84" s="2" t="s">
        <v>93</v>
      </c>
      <c r="C84" s="5"/>
      <c r="D84" s="6"/>
      <c r="E84" s="7"/>
      <c r="F84" s="29"/>
    </row>
    <row r="85" spans="1:6" x14ac:dyDescent="0.25">
      <c r="A85" s="3"/>
      <c r="B85" s="2" t="s">
        <v>94</v>
      </c>
      <c r="C85" s="5"/>
      <c r="D85" s="6"/>
      <c r="E85" s="7"/>
      <c r="F85" s="29"/>
    </row>
    <row r="86" spans="1:6" ht="15" customHeight="1" x14ac:dyDescent="0.25">
      <c r="A86" s="3"/>
      <c r="B86" s="2" t="s">
        <v>95</v>
      </c>
      <c r="C86" s="5"/>
      <c r="D86" s="6"/>
      <c r="E86" s="7"/>
      <c r="F86" s="29"/>
    </row>
    <row r="87" spans="1:6" ht="15" customHeight="1" x14ac:dyDescent="0.25">
      <c r="A87" s="3"/>
      <c r="B87" s="2" t="s">
        <v>96</v>
      </c>
      <c r="C87" s="5"/>
      <c r="D87" s="6"/>
      <c r="E87" s="7"/>
      <c r="F87" s="29"/>
    </row>
    <row r="88" spans="1:6" x14ac:dyDescent="0.25">
      <c r="A88" s="3"/>
      <c r="B88" s="2" t="s">
        <v>97</v>
      </c>
      <c r="C88" s="5"/>
      <c r="D88" s="6"/>
      <c r="E88" s="7"/>
      <c r="F88" s="29"/>
    </row>
    <row r="89" spans="1:6" x14ac:dyDescent="0.25">
      <c r="A89" s="3"/>
      <c r="B89" s="2" t="s">
        <v>98</v>
      </c>
      <c r="C89" s="5"/>
      <c r="D89" s="6"/>
      <c r="E89" s="7"/>
      <c r="F89" s="29"/>
    </row>
    <row r="90" spans="1:6" x14ac:dyDescent="0.25">
      <c r="A90" s="3"/>
      <c r="B90" s="2" t="s">
        <v>99</v>
      </c>
      <c r="C90" s="5"/>
      <c r="D90" s="6"/>
      <c r="E90" s="7"/>
      <c r="F90" s="29"/>
    </row>
    <row r="91" spans="1:6" x14ac:dyDescent="0.25">
      <c r="A91" s="3"/>
      <c r="B91" s="2" t="s">
        <v>100</v>
      </c>
      <c r="C91" s="5"/>
      <c r="D91" s="6"/>
      <c r="E91" s="7"/>
      <c r="F91" s="29"/>
    </row>
    <row r="92" spans="1:6" x14ac:dyDescent="0.25">
      <c r="A92" s="3"/>
      <c r="B92" s="2" t="s">
        <v>101</v>
      </c>
      <c r="C92" s="5"/>
      <c r="D92" s="6"/>
      <c r="E92" s="7"/>
      <c r="F92" s="29"/>
    </row>
    <row r="93" spans="1:6" x14ac:dyDescent="0.25">
      <c r="A93" s="3"/>
      <c r="B93" s="2" t="s">
        <v>102</v>
      </c>
      <c r="C93" s="5"/>
      <c r="D93" s="6"/>
      <c r="E93" s="7"/>
      <c r="F93" s="29"/>
    </row>
    <row r="94" spans="1:6" x14ac:dyDescent="0.25">
      <c r="A94" s="3"/>
      <c r="B94" s="2" t="s">
        <v>103</v>
      </c>
      <c r="C94" s="5"/>
      <c r="D94" s="6"/>
      <c r="E94" s="7"/>
      <c r="F94" s="29"/>
    </row>
    <row r="95" spans="1:6" x14ac:dyDescent="0.25">
      <c r="A95" s="3"/>
      <c r="B95" s="2" t="s">
        <v>104</v>
      </c>
      <c r="C95" s="5"/>
      <c r="D95" s="6"/>
      <c r="E95" s="7"/>
      <c r="F95" s="29"/>
    </row>
    <row r="96" spans="1:6" x14ac:dyDescent="0.25">
      <c r="A96" s="3"/>
      <c r="B96" s="2" t="s">
        <v>105</v>
      </c>
      <c r="C96" s="5"/>
      <c r="D96" s="6"/>
      <c r="E96" s="7"/>
      <c r="F96" s="29"/>
    </row>
    <row r="97" spans="1:6" x14ac:dyDescent="0.25">
      <c r="A97" s="3"/>
      <c r="B97" s="2" t="s">
        <v>106</v>
      </c>
      <c r="C97" s="5" t="s">
        <v>15</v>
      </c>
      <c r="D97" s="6">
        <v>1</v>
      </c>
      <c r="E97" s="7"/>
      <c r="F97" s="29">
        <f>D97*E97</f>
        <v>0</v>
      </c>
    </row>
    <row r="98" spans="1:6" ht="96.6" x14ac:dyDescent="0.25">
      <c r="A98" s="3">
        <v>10</v>
      </c>
      <c r="B98" s="2" t="s">
        <v>110</v>
      </c>
      <c r="C98" s="5" t="s">
        <v>15</v>
      </c>
      <c r="D98" s="6">
        <v>1</v>
      </c>
      <c r="E98" s="7"/>
      <c r="F98" s="29">
        <f>D98*E98</f>
        <v>0</v>
      </c>
    </row>
    <row r="99" spans="1:6" ht="27.6" x14ac:dyDescent="0.25">
      <c r="A99" s="3">
        <v>11</v>
      </c>
      <c r="B99" s="2" t="s">
        <v>111</v>
      </c>
      <c r="C99" s="5"/>
      <c r="D99" s="6"/>
      <c r="E99" s="7"/>
      <c r="F99" s="29"/>
    </row>
    <row r="100" spans="1:6" ht="27.6" x14ac:dyDescent="0.25">
      <c r="A100" s="3"/>
      <c r="B100" s="2" t="s">
        <v>112</v>
      </c>
      <c r="C100" s="5"/>
      <c r="D100" s="6"/>
      <c r="E100" s="7"/>
      <c r="F100" s="29"/>
    </row>
    <row r="101" spans="1:6" ht="27.6" x14ac:dyDescent="0.25">
      <c r="A101" s="3"/>
      <c r="B101" s="2" t="s">
        <v>113</v>
      </c>
      <c r="C101" s="5"/>
      <c r="D101" s="6"/>
      <c r="E101" s="7"/>
      <c r="F101" s="29"/>
    </row>
    <row r="102" spans="1:6" ht="27.6" x14ac:dyDescent="0.25">
      <c r="A102" s="3"/>
      <c r="B102" s="2" t="s">
        <v>114</v>
      </c>
      <c r="C102" s="5"/>
      <c r="D102" s="6"/>
      <c r="E102" s="7"/>
      <c r="F102" s="29"/>
    </row>
    <row r="103" spans="1:6" ht="55.2" x14ac:dyDescent="0.25">
      <c r="A103" s="3"/>
      <c r="B103" s="2" t="s">
        <v>115</v>
      </c>
      <c r="C103" s="5"/>
      <c r="D103" s="6"/>
      <c r="E103" s="7"/>
      <c r="F103" s="29"/>
    </row>
    <row r="104" spans="1:6" ht="27.6" x14ac:dyDescent="0.25">
      <c r="A104" s="3"/>
      <c r="B104" s="2" t="s">
        <v>116</v>
      </c>
      <c r="C104" s="5"/>
      <c r="D104" s="6"/>
      <c r="E104" s="7"/>
      <c r="F104" s="29"/>
    </row>
    <row r="105" spans="1:6" ht="41.4" x14ac:dyDescent="0.25">
      <c r="A105" s="3"/>
      <c r="B105" s="2" t="s">
        <v>117</v>
      </c>
      <c r="C105" s="5"/>
      <c r="D105" s="6"/>
      <c r="E105" s="7"/>
      <c r="F105" s="29"/>
    </row>
    <row r="106" spans="1:6" ht="27.6" x14ac:dyDescent="0.25">
      <c r="A106" s="3"/>
      <c r="B106" s="2" t="s">
        <v>118</v>
      </c>
      <c r="C106" s="5"/>
      <c r="D106" s="6"/>
      <c r="E106" s="7"/>
      <c r="F106" s="29"/>
    </row>
    <row r="107" spans="1:6" x14ac:dyDescent="0.25">
      <c r="A107" s="3"/>
      <c r="B107" s="2" t="s">
        <v>119</v>
      </c>
      <c r="C107" s="5"/>
      <c r="D107" s="6"/>
      <c r="E107" s="7"/>
      <c r="F107" s="29"/>
    </row>
    <row r="108" spans="1:6" ht="41.4" x14ac:dyDescent="0.25">
      <c r="A108" s="3"/>
      <c r="B108" s="2" t="s">
        <v>120</v>
      </c>
      <c r="C108" s="5"/>
      <c r="D108" s="6"/>
      <c r="E108" s="7"/>
      <c r="F108" s="29"/>
    </row>
    <row r="109" spans="1:6" ht="41.4" x14ac:dyDescent="0.25">
      <c r="A109" s="3"/>
      <c r="B109" s="2" t="s">
        <v>121</v>
      </c>
      <c r="C109" s="5"/>
      <c r="D109" s="6"/>
      <c r="E109" s="7"/>
      <c r="F109" s="29"/>
    </row>
    <row r="110" spans="1:6" ht="27.6" x14ac:dyDescent="0.25">
      <c r="A110" s="3"/>
      <c r="B110" s="2" t="s">
        <v>122</v>
      </c>
      <c r="C110" s="5"/>
      <c r="D110" s="6"/>
      <c r="E110" s="7"/>
      <c r="F110" s="29"/>
    </row>
    <row r="111" spans="1:6" ht="27.6" x14ac:dyDescent="0.25">
      <c r="A111" s="3"/>
      <c r="B111" s="2" t="s">
        <v>123</v>
      </c>
      <c r="C111" s="5"/>
      <c r="D111" s="6"/>
      <c r="E111" s="7"/>
      <c r="F111" s="29"/>
    </row>
    <row r="112" spans="1:6" ht="27.6" x14ac:dyDescent="0.25">
      <c r="A112" s="3"/>
      <c r="B112" s="2" t="s">
        <v>124</v>
      </c>
      <c r="C112" s="5"/>
      <c r="D112" s="6"/>
      <c r="E112" s="7"/>
      <c r="F112" s="29"/>
    </row>
    <row r="113" spans="1:6" x14ac:dyDescent="0.25">
      <c r="A113" s="3"/>
      <c r="B113" s="2" t="s">
        <v>125</v>
      </c>
      <c r="C113" s="5"/>
      <c r="D113" s="6"/>
      <c r="E113" s="7"/>
      <c r="F113" s="29"/>
    </row>
    <row r="114" spans="1:6" ht="27.6" x14ac:dyDescent="0.25">
      <c r="A114" s="3"/>
      <c r="B114" s="2" t="s">
        <v>126</v>
      </c>
      <c r="C114" s="5"/>
      <c r="D114" s="6"/>
      <c r="E114" s="7"/>
      <c r="F114" s="29"/>
    </row>
    <row r="115" spans="1:6" ht="27.6" x14ac:dyDescent="0.25">
      <c r="A115" s="3"/>
      <c r="B115" s="2" t="s">
        <v>127</v>
      </c>
      <c r="C115" s="5"/>
      <c r="D115" s="6"/>
      <c r="E115" s="7"/>
      <c r="F115" s="29"/>
    </row>
    <row r="116" spans="1:6" x14ac:dyDescent="0.25">
      <c r="A116" s="3"/>
      <c r="B116" s="2" t="s">
        <v>128</v>
      </c>
      <c r="C116" s="5"/>
      <c r="D116" s="6"/>
      <c r="E116" s="7"/>
      <c r="F116" s="29"/>
    </row>
    <row r="117" spans="1:6" ht="27.6" x14ac:dyDescent="0.25">
      <c r="A117" s="3"/>
      <c r="B117" s="2" t="s">
        <v>129</v>
      </c>
      <c r="C117" s="5"/>
      <c r="D117" s="6"/>
      <c r="E117" s="7"/>
      <c r="F117" s="29"/>
    </row>
    <row r="118" spans="1:6" ht="27.6" x14ac:dyDescent="0.25">
      <c r="A118" s="3"/>
      <c r="B118" s="2" t="s">
        <v>130</v>
      </c>
      <c r="C118" s="5"/>
      <c r="D118" s="6"/>
      <c r="E118" s="7"/>
      <c r="F118" s="29"/>
    </row>
    <row r="119" spans="1:6" x14ac:dyDescent="0.25">
      <c r="A119" s="3"/>
      <c r="B119" s="2" t="s">
        <v>131</v>
      </c>
      <c r="C119" s="5"/>
      <c r="D119" s="6"/>
      <c r="E119" s="7"/>
      <c r="F119" s="29"/>
    </row>
    <row r="120" spans="1:6" x14ac:dyDescent="0.25">
      <c r="A120" s="3"/>
      <c r="B120" s="2" t="s">
        <v>132</v>
      </c>
      <c r="C120" s="5"/>
      <c r="D120" s="6"/>
      <c r="E120" s="7"/>
      <c r="F120" s="29"/>
    </row>
    <row r="121" spans="1:6" x14ac:dyDescent="0.25">
      <c r="A121" s="3"/>
      <c r="B121" s="2" t="s">
        <v>133</v>
      </c>
      <c r="C121" s="5" t="s">
        <v>15</v>
      </c>
      <c r="D121" s="6">
        <v>1</v>
      </c>
      <c r="E121" s="7"/>
      <c r="F121" s="29">
        <f>D121*E121</f>
        <v>0</v>
      </c>
    </row>
    <row r="122" spans="1:6" ht="27.6" x14ac:dyDescent="0.25">
      <c r="A122" s="3">
        <v>12</v>
      </c>
      <c r="B122" s="2" t="s">
        <v>134</v>
      </c>
      <c r="C122" s="5" t="s">
        <v>15</v>
      </c>
      <c r="D122" s="6">
        <v>1</v>
      </c>
      <c r="E122" s="7"/>
      <c r="F122" s="29">
        <f>D122*E122</f>
        <v>0</v>
      </c>
    </row>
    <row r="123" spans="1:6" x14ac:dyDescent="0.25">
      <c r="A123" s="3">
        <v>13</v>
      </c>
      <c r="B123" s="2" t="s">
        <v>135</v>
      </c>
      <c r="C123" s="5" t="s">
        <v>15</v>
      </c>
      <c r="D123" s="6">
        <v>1</v>
      </c>
      <c r="E123" s="7"/>
      <c r="F123" s="29">
        <f>D123*E123</f>
        <v>0</v>
      </c>
    </row>
    <row r="124" spans="1:6" ht="27.6" x14ac:dyDescent="0.25">
      <c r="A124" s="3">
        <v>14</v>
      </c>
      <c r="B124" s="2" t="s">
        <v>166</v>
      </c>
      <c r="C124" s="5"/>
      <c r="D124" s="6"/>
      <c r="E124" s="7"/>
      <c r="F124" s="29"/>
    </row>
    <row r="125" spans="1:6" ht="42" x14ac:dyDescent="0.25">
      <c r="A125" s="3"/>
      <c r="B125" s="2" t="s">
        <v>165</v>
      </c>
      <c r="C125" s="5" t="s">
        <v>15</v>
      </c>
      <c r="D125" s="6">
        <v>1</v>
      </c>
      <c r="E125" s="7"/>
      <c r="F125" s="29">
        <f>E125*D125</f>
        <v>0</v>
      </c>
    </row>
    <row r="126" spans="1:6" ht="27.6" x14ac:dyDescent="0.25">
      <c r="A126" s="3">
        <v>15</v>
      </c>
      <c r="B126" s="2" t="s">
        <v>167</v>
      </c>
      <c r="C126" s="5"/>
      <c r="D126" s="6"/>
      <c r="E126" s="7"/>
      <c r="F126" s="29"/>
    </row>
    <row r="127" spans="1:6" ht="42" x14ac:dyDescent="0.25">
      <c r="A127" s="3"/>
      <c r="B127" s="2" t="s">
        <v>168</v>
      </c>
      <c r="C127" s="5" t="s">
        <v>15</v>
      </c>
      <c r="D127" s="6">
        <v>1</v>
      </c>
      <c r="E127" s="7"/>
      <c r="F127" s="29">
        <f>E127*D127</f>
        <v>0</v>
      </c>
    </row>
    <row r="128" spans="1:6" ht="27.6" x14ac:dyDescent="0.25">
      <c r="A128" s="3">
        <v>16</v>
      </c>
      <c r="B128" s="2" t="s">
        <v>169</v>
      </c>
      <c r="C128" s="5"/>
      <c r="D128" s="6"/>
      <c r="E128" s="7"/>
      <c r="F128" s="29"/>
    </row>
    <row r="129" spans="1:6" ht="42" x14ac:dyDescent="0.25">
      <c r="A129" s="3"/>
      <c r="B129" s="2" t="s">
        <v>170</v>
      </c>
      <c r="C129" s="5" t="s">
        <v>15</v>
      </c>
      <c r="D129" s="6">
        <v>1</v>
      </c>
      <c r="E129" s="7"/>
      <c r="F129" s="29">
        <f>E129*D129</f>
        <v>0</v>
      </c>
    </row>
    <row r="130" spans="1:6" x14ac:dyDescent="0.25">
      <c r="A130" s="3">
        <v>17</v>
      </c>
      <c r="B130" s="2" t="s">
        <v>234</v>
      </c>
      <c r="C130" s="5"/>
      <c r="D130" s="6"/>
      <c r="E130" s="7"/>
      <c r="F130" s="29"/>
    </row>
    <row r="131" spans="1:6" x14ac:dyDescent="0.25">
      <c r="A131" s="3"/>
      <c r="B131" s="2" t="s">
        <v>235</v>
      </c>
      <c r="C131" s="5"/>
      <c r="D131" s="6"/>
      <c r="E131" s="7"/>
      <c r="F131" s="29"/>
    </row>
    <row r="132" spans="1:6" x14ac:dyDescent="0.25">
      <c r="A132" s="3"/>
      <c r="B132" s="2" t="s">
        <v>236</v>
      </c>
      <c r="C132" s="5"/>
      <c r="D132" s="6"/>
      <c r="E132" s="7"/>
      <c r="F132" s="29"/>
    </row>
    <row r="133" spans="1:6" x14ac:dyDescent="0.25">
      <c r="A133" s="3"/>
      <c r="B133" s="2" t="s">
        <v>237</v>
      </c>
      <c r="C133" s="5"/>
      <c r="D133" s="6"/>
      <c r="E133" s="7"/>
      <c r="F133" s="29"/>
    </row>
    <row r="134" spans="1:6" x14ac:dyDescent="0.25">
      <c r="A134" s="3"/>
      <c r="B134" s="2" t="s">
        <v>238</v>
      </c>
      <c r="C134" s="5"/>
      <c r="D134" s="6"/>
      <c r="E134" s="7"/>
      <c r="F134" s="29"/>
    </row>
    <row r="135" spans="1:6" ht="27.6" x14ac:dyDescent="0.25">
      <c r="A135" s="3"/>
      <c r="B135" s="2" t="s">
        <v>239</v>
      </c>
      <c r="C135" s="5"/>
      <c r="D135" s="6"/>
      <c r="E135" s="7"/>
      <c r="F135" s="29"/>
    </row>
    <row r="136" spans="1:6" ht="27.6" x14ac:dyDescent="0.25">
      <c r="A136" s="3"/>
      <c r="B136" s="2" t="s">
        <v>240</v>
      </c>
      <c r="C136" s="5"/>
      <c r="D136" s="6"/>
      <c r="E136" s="7"/>
      <c r="F136" s="29"/>
    </row>
    <row r="137" spans="1:6" ht="27.6" x14ac:dyDescent="0.25">
      <c r="A137" s="3"/>
      <c r="B137" s="2" t="s">
        <v>241</v>
      </c>
      <c r="C137" s="5" t="s">
        <v>15</v>
      </c>
      <c r="D137" s="6">
        <v>1</v>
      </c>
      <c r="E137" s="7"/>
      <c r="F137" s="29">
        <f t="shared" ref="F137" si="1">E137*D137</f>
        <v>0</v>
      </c>
    </row>
    <row r="138" spans="1:6" ht="82.8" x14ac:dyDescent="0.25">
      <c r="A138" s="3">
        <v>18</v>
      </c>
      <c r="B138" s="2" t="s">
        <v>173</v>
      </c>
      <c r="C138" s="5" t="s">
        <v>15</v>
      </c>
      <c r="D138" s="6">
        <v>1</v>
      </c>
      <c r="E138" s="7"/>
      <c r="F138" s="29">
        <f>E138*D138</f>
        <v>0</v>
      </c>
    </row>
    <row r="139" spans="1:6" ht="55.2" x14ac:dyDescent="0.25">
      <c r="A139" s="3">
        <v>19</v>
      </c>
      <c r="B139" s="2" t="s">
        <v>171</v>
      </c>
      <c r="C139" s="5"/>
      <c r="D139" s="6"/>
      <c r="E139" s="7"/>
      <c r="F139" s="29"/>
    </row>
    <row r="140" spans="1:6" x14ac:dyDescent="0.25">
      <c r="A140" s="3"/>
      <c r="B140" s="2" t="s">
        <v>172</v>
      </c>
      <c r="C140" s="5" t="s">
        <v>15</v>
      </c>
      <c r="D140" s="6">
        <v>1</v>
      </c>
      <c r="E140" s="7"/>
      <c r="F140" s="29">
        <f>E140*D140</f>
        <v>0</v>
      </c>
    </row>
    <row r="141" spans="1:6" ht="41.4" x14ac:dyDescent="0.25">
      <c r="A141" s="3">
        <v>20</v>
      </c>
      <c r="B141" s="2" t="s">
        <v>194</v>
      </c>
      <c r="C141" s="5"/>
      <c r="D141" s="6"/>
      <c r="E141" s="7"/>
      <c r="F141" s="29"/>
    </row>
    <row r="142" spans="1:6" x14ac:dyDescent="0.25">
      <c r="A142" s="3"/>
      <c r="B142" s="2" t="s">
        <v>174</v>
      </c>
      <c r="C142" s="5"/>
      <c r="D142" s="6"/>
      <c r="E142" s="7"/>
      <c r="F142" s="29"/>
    </row>
    <row r="143" spans="1:6" ht="27.6" x14ac:dyDescent="0.25">
      <c r="A143" s="3"/>
      <c r="B143" s="2" t="s">
        <v>195</v>
      </c>
      <c r="C143" s="5"/>
      <c r="D143" s="6"/>
      <c r="E143" s="7"/>
      <c r="F143" s="29"/>
    </row>
    <row r="144" spans="1:6" ht="27.6" x14ac:dyDescent="0.25">
      <c r="A144" s="3"/>
      <c r="B144" s="2" t="s">
        <v>196</v>
      </c>
      <c r="C144" s="5"/>
      <c r="D144" s="6"/>
      <c r="E144" s="7"/>
      <c r="F144" s="29"/>
    </row>
    <row r="145" spans="1:6" ht="27.6" x14ac:dyDescent="0.25">
      <c r="A145" s="3"/>
      <c r="B145" s="2" t="s">
        <v>175</v>
      </c>
      <c r="C145" s="5"/>
      <c r="D145" s="6"/>
      <c r="E145" s="7"/>
      <c r="F145" s="29"/>
    </row>
    <row r="146" spans="1:6" ht="27.6" x14ac:dyDescent="0.25">
      <c r="A146" s="3"/>
      <c r="B146" s="2" t="s">
        <v>176</v>
      </c>
      <c r="C146" s="5"/>
      <c r="D146" s="6"/>
      <c r="E146" s="7"/>
      <c r="F146" s="29"/>
    </row>
    <row r="147" spans="1:6" x14ac:dyDescent="0.25">
      <c r="A147" s="3"/>
      <c r="B147" s="2" t="s">
        <v>177</v>
      </c>
      <c r="C147" s="5"/>
      <c r="D147" s="6"/>
      <c r="E147" s="7"/>
      <c r="F147" s="29"/>
    </row>
    <row r="148" spans="1:6" ht="27.6" x14ac:dyDescent="0.25">
      <c r="A148" s="3"/>
      <c r="B148" s="2" t="s">
        <v>178</v>
      </c>
      <c r="C148" s="5"/>
      <c r="D148" s="6"/>
      <c r="E148" s="7"/>
      <c r="F148" s="29"/>
    </row>
    <row r="149" spans="1:6" ht="41.4" x14ac:dyDescent="0.25">
      <c r="A149" s="3"/>
      <c r="B149" s="2" t="s">
        <v>179</v>
      </c>
      <c r="C149" s="5"/>
      <c r="D149" s="6"/>
      <c r="E149" s="7"/>
      <c r="F149" s="29"/>
    </row>
    <row r="150" spans="1:6" ht="27.6" x14ac:dyDescent="0.25">
      <c r="A150" s="3"/>
      <c r="B150" s="2" t="s">
        <v>180</v>
      </c>
      <c r="C150" s="5"/>
      <c r="D150" s="6"/>
      <c r="E150" s="7"/>
      <c r="F150" s="29"/>
    </row>
    <row r="151" spans="1:6" ht="27.6" x14ac:dyDescent="0.25">
      <c r="A151" s="3"/>
      <c r="B151" s="2" t="s">
        <v>181</v>
      </c>
      <c r="C151" s="5"/>
      <c r="D151" s="6"/>
      <c r="E151" s="7"/>
      <c r="F151" s="29"/>
    </row>
    <row r="152" spans="1:6" x14ac:dyDescent="0.25">
      <c r="A152" s="3"/>
      <c r="B152" s="2" t="s">
        <v>193</v>
      </c>
      <c r="C152" s="5" t="s">
        <v>15</v>
      </c>
      <c r="D152" s="6">
        <v>1</v>
      </c>
      <c r="E152" s="7"/>
      <c r="F152" s="29">
        <f>E152*D152</f>
        <v>0</v>
      </c>
    </row>
    <row r="153" spans="1:6" ht="52.8" x14ac:dyDescent="0.25">
      <c r="A153" s="18">
        <v>21</v>
      </c>
      <c r="B153" s="19" t="s">
        <v>197</v>
      </c>
      <c r="C153" s="19"/>
      <c r="D153" s="19"/>
      <c r="E153" s="20"/>
      <c r="F153" s="31"/>
    </row>
    <row r="154" spans="1:6" x14ac:dyDescent="0.25">
      <c r="A154" s="18"/>
      <c r="B154" s="19" t="s">
        <v>183</v>
      </c>
      <c r="C154" s="18" t="s">
        <v>0</v>
      </c>
      <c r="D154" s="18">
        <v>1</v>
      </c>
      <c r="E154" s="20"/>
      <c r="F154" s="31">
        <f>E154*D154</f>
        <v>0</v>
      </c>
    </row>
    <row r="155" spans="1:6" x14ac:dyDescent="0.25">
      <c r="A155" s="18"/>
      <c r="B155" s="19" t="s">
        <v>186</v>
      </c>
      <c r="C155" s="18" t="s">
        <v>0</v>
      </c>
      <c r="D155" s="18">
        <v>1</v>
      </c>
      <c r="E155" s="20"/>
      <c r="F155" s="31">
        <f>E155*D155</f>
        <v>0</v>
      </c>
    </row>
    <row r="156" spans="1:6" x14ac:dyDescent="0.25">
      <c r="A156" s="18"/>
      <c r="B156" s="19" t="s">
        <v>185</v>
      </c>
      <c r="C156" s="18" t="s">
        <v>0</v>
      </c>
      <c r="D156" s="18">
        <v>1</v>
      </c>
      <c r="E156" s="20"/>
      <c r="F156" s="31">
        <f>E156*D156</f>
        <v>0</v>
      </c>
    </row>
    <row r="157" spans="1:6" ht="55.2" x14ac:dyDescent="0.25">
      <c r="A157" s="3">
        <v>22</v>
      </c>
      <c r="B157" s="2" t="s">
        <v>203</v>
      </c>
      <c r="C157" s="5"/>
      <c r="D157" s="6"/>
      <c r="E157" s="7"/>
      <c r="F157" s="29"/>
    </row>
    <row r="158" spans="1:6" x14ac:dyDescent="0.25">
      <c r="A158" s="3"/>
      <c r="B158" s="2" t="s">
        <v>183</v>
      </c>
      <c r="C158" s="5" t="s">
        <v>15</v>
      </c>
      <c r="D158" s="6">
        <v>12</v>
      </c>
      <c r="E158" s="7"/>
      <c r="F158" s="29">
        <f t="shared" ref="F158" si="2">E158*D158</f>
        <v>0</v>
      </c>
    </row>
    <row r="159" spans="1:6" x14ac:dyDescent="0.25">
      <c r="A159" s="3"/>
      <c r="B159" s="2" t="s">
        <v>186</v>
      </c>
      <c r="C159" s="5" t="s">
        <v>15</v>
      </c>
      <c r="D159" s="6">
        <v>10</v>
      </c>
      <c r="E159" s="7"/>
      <c r="F159" s="29">
        <f t="shared" ref="F159" si="3">E159*D159</f>
        <v>0</v>
      </c>
    </row>
    <row r="160" spans="1:6" x14ac:dyDescent="0.25">
      <c r="A160" s="3"/>
      <c r="B160" s="2" t="s">
        <v>185</v>
      </c>
      <c r="C160" s="5" t="s">
        <v>15</v>
      </c>
      <c r="D160" s="6">
        <v>3</v>
      </c>
      <c r="E160" s="7"/>
      <c r="F160" s="29">
        <f>E160*D160</f>
        <v>0</v>
      </c>
    </row>
    <row r="161" spans="1:6" ht="82.8" x14ac:dyDescent="0.25">
      <c r="A161" s="3">
        <v>23</v>
      </c>
      <c r="B161" s="2" t="s">
        <v>198</v>
      </c>
      <c r="C161" s="5"/>
      <c r="D161" s="6"/>
      <c r="E161" s="7"/>
      <c r="F161" s="29"/>
    </row>
    <row r="162" spans="1:6" x14ac:dyDescent="0.25">
      <c r="A162" s="3"/>
      <c r="B162" s="2" t="s">
        <v>183</v>
      </c>
      <c r="C162" s="5" t="s">
        <v>15</v>
      </c>
      <c r="D162" s="6">
        <v>1</v>
      </c>
      <c r="E162" s="7"/>
      <c r="F162" s="29">
        <f>D162*E162</f>
        <v>0</v>
      </c>
    </row>
    <row r="163" spans="1:6" x14ac:dyDescent="0.25">
      <c r="A163" s="3"/>
      <c r="B163" s="2" t="s">
        <v>186</v>
      </c>
      <c r="C163" s="5" t="s">
        <v>15</v>
      </c>
      <c r="D163" s="6">
        <v>1</v>
      </c>
      <c r="E163" s="7"/>
      <c r="F163" s="29">
        <f>D163*E163</f>
        <v>0</v>
      </c>
    </row>
    <row r="164" spans="1:6" x14ac:dyDescent="0.25">
      <c r="A164" s="3"/>
      <c r="B164" s="2" t="s">
        <v>185</v>
      </c>
      <c r="C164" s="5" t="s">
        <v>15</v>
      </c>
      <c r="D164" s="6">
        <v>1</v>
      </c>
      <c r="E164" s="7"/>
      <c r="F164" s="29">
        <f>D164*E164</f>
        <v>0</v>
      </c>
    </row>
    <row r="165" spans="1:6" ht="124.2" x14ac:dyDescent="0.25">
      <c r="A165" s="3">
        <v>24</v>
      </c>
      <c r="B165" s="2" t="s">
        <v>199</v>
      </c>
      <c r="C165" s="5" t="s">
        <v>0</v>
      </c>
      <c r="D165" s="6">
        <v>5</v>
      </c>
      <c r="E165" s="7"/>
      <c r="F165" s="29">
        <f>D165*E165</f>
        <v>0</v>
      </c>
    </row>
    <row r="166" spans="1:6" ht="82.8" x14ac:dyDescent="0.25">
      <c r="A166" s="3">
        <v>25</v>
      </c>
      <c r="B166" s="2" t="s">
        <v>204</v>
      </c>
      <c r="C166" s="5" t="s">
        <v>15</v>
      </c>
      <c r="D166" s="6">
        <v>1</v>
      </c>
      <c r="E166" s="7"/>
      <c r="F166" s="29">
        <f>E166*D166</f>
        <v>0</v>
      </c>
    </row>
    <row r="167" spans="1:6" ht="55.2" x14ac:dyDescent="0.25">
      <c r="A167" s="3">
        <v>26</v>
      </c>
      <c r="B167" s="2" t="s">
        <v>171</v>
      </c>
      <c r="C167" s="5"/>
      <c r="D167" s="6"/>
      <c r="E167" s="7"/>
      <c r="F167" s="29"/>
    </row>
    <row r="168" spans="1:6" x14ac:dyDescent="0.25">
      <c r="A168" s="3"/>
      <c r="B168" s="2" t="s">
        <v>172</v>
      </c>
      <c r="C168" s="5" t="s">
        <v>15</v>
      </c>
      <c r="D168" s="6">
        <v>1</v>
      </c>
      <c r="E168" s="7"/>
      <c r="F168" s="29">
        <f>E168*D168</f>
        <v>0</v>
      </c>
    </row>
    <row r="169" spans="1:6" ht="96.6" x14ac:dyDescent="0.25">
      <c r="A169" s="3">
        <v>27</v>
      </c>
      <c r="B169" s="2" t="s">
        <v>200</v>
      </c>
      <c r="C169" s="5" t="s">
        <v>0</v>
      </c>
      <c r="D169" s="6">
        <v>6</v>
      </c>
      <c r="E169" s="7"/>
      <c r="F169" s="29">
        <f>E169*D169</f>
        <v>0</v>
      </c>
    </row>
    <row r="170" spans="1:6" ht="69" x14ac:dyDescent="0.25">
      <c r="A170" s="3">
        <v>28</v>
      </c>
      <c r="B170" s="2" t="s">
        <v>201</v>
      </c>
      <c r="C170" s="5" t="s">
        <v>0</v>
      </c>
      <c r="D170" s="6">
        <v>6</v>
      </c>
      <c r="E170" s="7"/>
      <c r="F170" s="29">
        <f>E170*D170</f>
        <v>0</v>
      </c>
    </row>
    <row r="171" spans="1:6" ht="96.6" x14ac:dyDescent="0.25">
      <c r="A171" s="3">
        <v>29</v>
      </c>
      <c r="B171" s="2" t="s">
        <v>202</v>
      </c>
      <c r="C171" s="5" t="s">
        <v>15</v>
      </c>
      <c r="D171" s="6">
        <v>4</v>
      </c>
      <c r="E171" s="7"/>
      <c r="F171" s="29">
        <f t="shared" ref="F171" si="4">E171*D171</f>
        <v>0</v>
      </c>
    </row>
    <row r="172" spans="1:6" ht="27.6" x14ac:dyDescent="0.25">
      <c r="A172" s="3">
        <v>30</v>
      </c>
      <c r="B172" s="2" t="s">
        <v>205</v>
      </c>
      <c r="C172" s="5" t="s">
        <v>15</v>
      </c>
      <c r="D172" s="6">
        <v>1</v>
      </c>
      <c r="E172" s="7"/>
      <c r="F172" s="29">
        <f>D172*E172</f>
        <v>0</v>
      </c>
    </row>
    <row r="173" spans="1:6" ht="151.80000000000001" x14ac:dyDescent="0.25">
      <c r="A173" s="3">
        <v>31</v>
      </c>
      <c r="B173" s="2" t="s">
        <v>182</v>
      </c>
      <c r="C173" s="5"/>
      <c r="D173" s="6"/>
      <c r="E173" s="7"/>
      <c r="F173" s="29"/>
    </row>
    <row r="174" spans="1:6" x14ac:dyDescent="0.25">
      <c r="A174" s="3"/>
      <c r="B174" s="2" t="s">
        <v>185</v>
      </c>
      <c r="C174" s="5" t="s">
        <v>184</v>
      </c>
      <c r="D174" s="6">
        <v>6</v>
      </c>
      <c r="E174" s="7"/>
      <c r="F174" s="29">
        <f t="shared" ref="F174:F175" si="5">E174*D174</f>
        <v>0</v>
      </c>
    </row>
    <row r="175" spans="1:6" x14ac:dyDescent="0.25">
      <c r="A175" s="3"/>
      <c r="B175" s="2" t="s">
        <v>186</v>
      </c>
      <c r="C175" s="5" t="s">
        <v>184</v>
      </c>
      <c r="D175" s="6">
        <v>36</v>
      </c>
      <c r="E175" s="7"/>
      <c r="F175" s="29">
        <f t="shared" si="5"/>
        <v>0</v>
      </c>
    </row>
    <row r="176" spans="1:6" x14ac:dyDescent="0.25">
      <c r="A176" s="3"/>
      <c r="B176" s="2" t="s">
        <v>183</v>
      </c>
      <c r="C176" s="5" t="s">
        <v>184</v>
      </c>
      <c r="D176" s="6">
        <v>48</v>
      </c>
      <c r="E176" s="7"/>
      <c r="F176" s="29">
        <f>E176*D176</f>
        <v>0</v>
      </c>
    </row>
    <row r="177" spans="1:6" ht="289.8" x14ac:dyDescent="0.25">
      <c r="A177" s="3">
        <v>32</v>
      </c>
      <c r="B177" s="2" t="s">
        <v>206</v>
      </c>
      <c r="C177" s="5"/>
      <c r="D177" s="6"/>
      <c r="E177" s="7"/>
      <c r="F177" s="29"/>
    </row>
    <row r="178" spans="1:6" x14ac:dyDescent="0.25">
      <c r="A178" s="3"/>
      <c r="B178" s="2" t="s">
        <v>186</v>
      </c>
      <c r="C178" s="5" t="s">
        <v>184</v>
      </c>
      <c r="D178" s="6">
        <v>36</v>
      </c>
      <c r="E178" s="7"/>
      <c r="F178" s="29">
        <f>E178*D178</f>
        <v>0</v>
      </c>
    </row>
    <row r="179" spans="1:6" x14ac:dyDescent="0.25">
      <c r="A179" s="3"/>
      <c r="B179" s="2" t="s">
        <v>183</v>
      </c>
      <c r="C179" s="5" t="s">
        <v>184</v>
      </c>
      <c r="D179" s="6">
        <v>48</v>
      </c>
      <c r="E179" s="7"/>
      <c r="F179" s="29">
        <f>E179*D179</f>
        <v>0</v>
      </c>
    </row>
    <row r="180" spans="1:6" ht="138" x14ac:dyDescent="0.25">
      <c r="A180" s="3">
        <v>33</v>
      </c>
      <c r="B180" s="2" t="s">
        <v>207</v>
      </c>
      <c r="C180" s="5"/>
      <c r="D180" s="6"/>
      <c r="E180" s="7"/>
      <c r="F180" s="29"/>
    </row>
    <row r="181" spans="1:6" x14ac:dyDescent="0.25">
      <c r="A181" s="3"/>
      <c r="B181" s="2" t="s">
        <v>208</v>
      </c>
      <c r="C181" s="5" t="s">
        <v>184</v>
      </c>
      <c r="D181" s="6">
        <v>12</v>
      </c>
      <c r="E181" s="7"/>
      <c r="F181" s="29">
        <f>E181*D181</f>
        <v>0</v>
      </c>
    </row>
    <row r="182" spans="1:6" x14ac:dyDescent="0.25">
      <c r="A182" s="3"/>
      <c r="B182" s="2" t="s">
        <v>209</v>
      </c>
      <c r="C182" s="5" t="s">
        <v>184</v>
      </c>
      <c r="D182" s="6">
        <v>12</v>
      </c>
      <c r="E182" s="7"/>
      <c r="F182" s="29">
        <f>E182*D182</f>
        <v>0</v>
      </c>
    </row>
    <row r="183" spans="1:6" ht="55.2" x14ac:dyDescent="0.25">
      <c r="A183" s="3">
        <v>34</v>
      </c>
      <c r="B183" s="2" t="s">
        <v>210</v>
      </c>
      <c r="C183" s="5" t="s">
        <v>0</v>
      </c>
      <c r="D183" s="6">
        <v>1</v>
      </c>
      <c r="E183" s="7"/>
      <c r="F183" s="29">
        <f>E183*D183</f>
        <v>0</v>
      </c>
    </row>
    <row r="184" spans="1:6" ht="289.8" x14ac:dyDescent="0.25">
      <c r="A184" s="3">
        <v>35</v>
      </c>
      <c r="B184" s="2" t="s">
        <v>211</v>
      </c>
      <c r="C184" s="5"/>
      <c r="D184" s="6"/>
      <c r="E184" s="7"/>
      <c r="F184" s="29"/>
    </row>
    <row r="185" spans="1:6" x14ac:dyDescent="0.25">
      <c r="A185" s="3"/>
      <c r="B185" s="2" t="s">
        <v>185</v>
      </c>
      <c r="C185" s="5" t="s">
        <v>184</v>
      </c>
      <c r="D185" s="6">
        <v>12</v>
      </c>
      <c r="E185" s="7"/>
      <c r="F185" s="29">
        <f>E185*D185</f>
        <v>0</v>
      </c>
    </row>
    <row r="186" spans="1:6" x14ac:dyDescent="0.25">
      <c r="A186" s="3"/>
      <c r="B186" s="2" t="s">
        <v>186</v>
      </c>
      <c r="C186" s="5" t="s">
        <v>184</v>
      </c>
      <c r="D186" s="6">
        <v>12</v>
      </c>
      <c r="E186" s="7"/>
      <c r="F186" s="29">
        <f>E186*D186</f>
        <v>0</v>
      </c>
    </row>
    <row r="187" spans="1:6" ht="96.6" x14ac:dyDescent="0.25">
      <c r="A187" s="3">
        <v>36</v>
      </c>
      <c r="B187" s="2" t="s">
        <v>226</v>
      </c>
      <c r="C187" s="5"/>
      <c r="D187" s="6"/>
      <c r="E187" s="7"/>
      <c r="F187" s="29"/>
    </row>
    <row r="188" spans="1:6" x14ac:dyDescent="0.25">
      <c r="A188" s="3"/>
      <c r="B188" s="2" t="s">
        <v>227</v>
      </c>
      <c r="C188" s="5" t="s">
        <v>184</v>
      </c>
      <c r="D188" s="6">
        <v>18</v>
      </c>
      <c r="E188" s="7"/>
      <c r="F188" s="29">
        <f>E188*D188</f>
        <v>0</v>
      </c>
    </row>
    <row r="189" spans="1:6" ht="124.2" x14ac:dyDescent="0.25">
      <c r="A189" s="3">
        <v>37</v>
      </c>
      <c r="B189" s="2" t="s">
        <v>212</v>
      </c>
      <c r="C189" s="5" t="s">
        <v>213</v>
      </c>
      <c r="D189" s="6">
        <v>20</v>
      </c>
      <c r="E189" s="7"/>
      <c r="F189" s="29">
        <f>D189*E189</f>
        <v>0</v>
      </c>
    </row>
    <row r="190" spans="1:6" ht="248.4" x14ac:dyDescent="0.25">
      <c r="A190" s="3">
        <v>38</v>
      </c>
      <c r="B190" s="2" t="s">
        <v>214</v>
      </c>
      <c r="C190" s="5" t="s">
        <v>0</v>
      </c>
      <c r="D190" s="6">
        <v>1</v>
      </c>
      <c r="E190" s="7"/>
      <c r="F190" s="29">
        <f>E190*D190</f>
        <v>0</v>
      </c>
    </row>
    <row r="191" spans="1:6" x14ac:dyDescent="0.25">
      <c r="A191" s="3">
        <v>39</v>
      </c>
      <c r="B191" s="2" t="s">
        <v>225</v>
      </c>
      <c r="C191" s="5" t="s">
        <v>0</v>
      </c>
      <c r="D191" s="6">
        <v>1</v>
      </c>
      <c r="E191" s="7"/>
      <c r="F191" s="29">
        <f>E191*D191</f>
        <v>0</v>
      </c>
    </row>
    <row r="192" spans="1:6" ht="27.6" x14ac:dyDescent="0.25">
      <c r="A192" s="3">
        <v>40</v>
      </c>
      <c r="B192" s="2" t="s">
        <v>216</v>
      </c>
      <c r="C192" s="5" t="s">
        <v>184</v>
      </c>
      <c r="D192" s="6">
        <v>45</v>
      </c>
      <c r="E192" s="7"/>
      <c r="F192" s="29">
        <v>0</v>
      </c>
    </row>
    <row r="193" spans="1:6" ht="27.6" x14ac:dyDescent="0.25">
      <c r="A193" s="3">
        <v>41</v>
      </c>
      <c r="B193" s="2" t="s">
        <v>217</v>
      </c>
      <c r="C193" s="5" t="s">
        <v>184</v>
      </c>
      <c r="D193" s="6">
        <v>75</v>
      </c>
      <c r="E193" s="7"/>
      <c r="F193" s="29">
        <v>0</v>
      </c>
    </row>
    <row r="194" spans="1:6" ht="27.6" x14ac:dyDescent="0.25">
      <c r="A194" s="3">
        <v>42</v>
      </c>
      <c r="B194" s="2" t="s">
        <v>218</v>
      </c>
      <c r="C194" s="5" t="s">
        <v>184</v>
      </c>
      <c r="D194" s="6">
        <v>45</v>
      </c>
      <c r="E194" s="7"/>
      <c r="F194" s="29">
        <v>0</v>
      </c>
    </row>
    <row r="195" spans="1:6" ht="27.6" x14ac:dyDescent="0.25">
      <c r="A195" s="3">
        <v>43</v>
      </c>
      <c r="B195" s="2" t="s">
        <v>219</v>
      </c>
      <c r="C195" s="5" t="s">
        <v>15</v>
      </c>
      <c r="D195" s="6">
        <v>3</v>
      </c>
      <c r="E195" s="7"/>
      <c r="F195" s="29">
        <v>0</v>
      </c>
    </row>
    <row r="196" spans="1:6" x14ac:dyDescent="0.25">
      <c r="A196" s="3">
        <v>44</v>
      </c>
      <c r="B196" s="2" t="s">
        <v>220</v>
      </c>
      <c r="C196" s="5" t="s">
        <v>15</v>
      </c>
      <c r="D196" s="6">
        <v>3</v>
      </c>
      <c r="E196" s="7"/>
      <c r="F196" s="29">
        <v>0</v>
      </c>
    </row>
    <row r="197" spans="1:6" ht="82.8" x14ac:dyDescent="0.25">
      <c r="A197" s="3">
        <v>45</v>
      </c>
      <c r="B197" s="2" t="s">
        <v>221</v>
      </c>
      <c r="C197" s="5" t="s">
        <v>0</v>
      </c>
      <c r="D197" s="6">
        <v>1</v>
      </c>
      <c r="E197" s="7"/>
      <c r="F197" s="29">
        <v>0</v>
      </c>
    </row>
    <row r="198" spans="1:6" ht="41.4" x14ac:dyDescent="0.25">
      <c r="A198" s="3">
        <v>46</v>
      </c>
      <c r="B198" s="2" t="s">
        <v>222</v>
      </c>
      <c r="C198" s="5" t="s">
        <v>0</v>
      </c>
      <c r="D198" s="6">
        <v>1</v>
      </c>
      <c r="E198" s="7"/>
      <c r="F198" s="29">
        <v>0</v>
      </c>
    </row>
    <row r="199" spans="1:6" ht="96.6" x14ac:dyDescent="0.25">
      <c r="A199" s="3">
        <v>47</v>
      </c>
      <c r="B199" s="2" t="s">
        <v>223</v>
      </c>
      <c r="C199" s="5" t="s">
        <v>0</v>
      </c>
      <c r="D199" s="6">
        <v>1</v>
      </c>
      <c r="E199" s="7"/>
      <c r="F199" s="29">
        <f>E199*D199</f>
        <v>0</v>
      </c>
    </row>
    <row r="200" spans="1:6" ht="55.2" x14ac:dyDescent="0.25">
      <c r="A200" s="3">
        <v>48</v>
      </c>
      <c r="B200" s="2" t="s">
        <v>224</v>
      </c>
      <c r="C200" s="5" t="s">
        <v>0</v>
      </c>
      <c r="D200" s="6">
        <v>1</v>
      </c>
      <c r="E200" s="7"/>
      <c r="F200" s="29">
        <f>E200*D200</f>
        <v>0</v>
      </c>
    </row>
    <row r="201" spans="1:6" ht="409.6" x14ac:dyDescent="0.25">
      <c r="A201" s="3">
        <v>49</v>
      </c>
      <c r="B201" s="2" t="s">
        <v>215</v>
      </c>
      <c r="C201" s="5" t="s">
        <v>0</v>
      </c>
      <c r="D201" s="6">
        <v>1</v>
      </c>
      <c r="E201" s="7"/>
      <c r="F201" s="29">
        <f>D201*E201</f>
        <v>0</v>
      </c>
    </row>
    <row r="202" spans="1:6" x14ac:dyDescent="0.25">
      <c r="A202" s="22"/>
      <c r="B202" s="21" t="s">
        <v>229</v>
      </c>
      <c r="C202" s="23"/>
      <c r="D202" s="24"/>
      <c r="E202" s="25"/>
      <c r="F202" s="30">
        <f>SUM(F26:F201)</f>
        <v>0</v>
      </c>
    </row>
  </sheetData>
  <sheetProtection formatCells="0" formatColumns="0" formatRows="0" insertColumns="0" insertRows="0" insertHyperlinks="0" deleteColumns="0" deleteRows="0" sort="0" autoFilter="0" pivotTables="0"/>
  <phoneticPr fontId="6" type="noConversion"/>
  <pageMargins left="0.7" right="0.7" top="0.75" bottom="0.75" header="0.3" footer="0.3"/>
  <pageSetup paperSize="9" scale="70" orientation="portrait" r:id="rId1"/>
  <headerFooter>
    <oddFooter xml:space="preserve">&amp;C&amp;P
</oddFooter>
  </headerFooter>
  <rowBreaks count="1" manualBreakCount="1">
    <brk id="18" max="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D5E083-A292-4DCC-BA6F-80209ACFE145}">
  <dimension ref="A1:F37"/>
  <sheetViews>
    <sheetView workbookViewId="0">
      <selection activeCell="H10" sqref="H10"/>
    </sheetView>
  </sheetViews>
  <sheetFormatPr defaultRowHeight="14.4" x14ac:dyDescent="0.3"/>
  <cols>
    <col min="1" max="1" width="5.88671875" customWidth="1"/>
    <col min="2" max="2" width="37.44140625" customWidth="1"/>
    <col min="3" max="3" width="7.109375" bestFit="1" customWidth="1"/>
    <col min="4" max="4" width="5.5546875" bestFit="1" customWidth="1"/>
    <col min="5" max="5" width="15.44140625" bestFit="1" customWidth="1"/>
    <col min="6" max="6" width="15.88671875" bestFit="1" customWidth="1"/>
  </cols>
  <sheetData>
    <row r="1" spans="1:6" x14ac:dyDescent="0.3">
      <c r="A1" s="8">
        <v>3</v>
      </c>
      <c r="B1" s="9" t="s">
        <v>232</v>
      </c>
      <c r="C1" s="10"/>
      <c r="D1" s="10"/>
      <c r="E1" s="10"/>
      <c r="F1" s="11"/>
    </row>
    <row r="2" spans="1:6" ht="27.6" x14ac:dyDescent="0.3">
      <c r="A2" s="12" t="s">
        <v>2</v>
      </c>
      <c r="B2" s="13" t="s">
        <v>3</v>
      </c>
      <c r="C2" s="13" t="s">
        <v>4</v>
      </c>
      <c r="D2" s="13" t="s">
        <v>5</v>
      </c>
      <c r="E2" s="13" t="s">
        <v>6</v>
      </c>
      <c r="F2" s="14" t="s">
        <v>1</v>
      </c>
    </row>
    <row r="3" spans="1:6" x14ac:dyDescent="0.3">
      <c r="A3" s="3"/>
      <c r="B3" s="21" t="s">
        <v>136</v>
      </c>
      <c r="C3" s="5"/>
      <c r="D3" s="6"/>
      <c r="E3" s="7"/>
      <c r="F3" s="29"/>
    </row>
    <row r="4" spans="1:6" ht="41.4" x14ac:dyDescent="0.3">
      <c r="A4" s="3">
        <v>1</v>
      </c>
      <c r="B4" s="2" t="s">
        <v>137</v>
      </c>
      <c r="C4" s="5"/>
      <c r="D4" s="6"/>
      <c r="E4" s="7"/>
      <c r="F4" s="29"/>
    </row>
    <row r="5" spans="1:6" x14ac:dyDescent="0.3">
      <c r="A5" s="3"/>
      <c r="B5" s="2" t="s">
        <v>138</v>
      </c>
      <c r="C5" s="5"/>
      <c r="D5" s="6"/>
      <c r="E5" s="7"/>
      <c r="F5" s="29"/>
    </row>
    <row r="6" spans="1:6" ht="27.6" x14ac:dyDescent="0.3">
      <c r="A6" s="3"/>
      <c r="B6" s="2" t="s">
        <v>139</v>
      </c>
      <c r="C6" s="5"/>
      <c r="D6" s="6"/>
      <c r="E6" s="7"/>
      <c r="F6" s="29"/>
    </row>
    <row r="7" spans="1:6" x14ac:dyDescent="0.3">
      <c r="A7" s="3"/>
      <c r="B7" s="2" t="s">
        <v>140</v>
      </c>
      <c r="C7" s="5"/>
      <c r="D7" s="6"/>
      <c r="E7" s="7"/>
      <c r="F7" s="29"/>
    </row>
    <row r="8" spans="1:6" ht="27.6" x14ac:dyDescent="0.3">
      <c r="A8" s="3"/>
      <c r="B8" s="2" t="s">
        <v>141</v>
      </c>
      <c r="C8" s="5" t="s">
        <v>15</v>
      </c>
      <c r="D8" s="6">
        <v>1</v>
      </c>
      <c r="E8" s="7"/>
      <c r="F8" s="29">
        <f t="shared" ref="F8:F15" si="0">D8*E8</f>
        <v>0</v>
      </c>
    </row>
    <row r="9" spans="1:6" ht="27.6" x14ac:dyDescent="0.3">
      <c r="A9" s="3">
        <v>2</v>
      </c>
      <c r="B9" s="2" t="s">
        <v>142</v>
      </c>
      <c r="C9" s="5" t="s">
        <v>15</v>
      </c>
      <c r="D9" s="6">
        <v>1</v>
      </c>
      <c r="E9" s="7"/>
      <c r="F9" s="29">
        <f t="shared" si="0"/>
        <v>0</v>
      </c>
    </row>
    <row r="10" spans="1:6" ht="27.6" x14ac:dyDescent="0.3">
      <c r="A10" s="3">
        <v>3</v>
      </c>
      <c r="B10" s="2" t="s">
        <v>143</v>
      </c>
      <c r="C10" s="5" t="s">
        <v>15</v>
      </c>
      <c r="D10" s="6">
        <v>1</v>
      </c>
      <c r="E10" s="7"/>
      <c r="F10" s="29">
        <f t="shared" si="0"/>
        <v>0</v>
      </c>
    </row>
    <row r="11" spans="1:6" ht="27.6" x14ac:dyDescent="0.3">
      <c r="A11" s="3">
        <v>4</v>
      </c>
      <c r="B11" s="2" t="s">
        <v>144</v>
      </c>
      <c r="C11" s="5" t="s">
        <v>15</v>
      </c>
      <c r="D11" s="6">
        <v>1</v>
      </c>
      <c r="E11" s="7"/>
      <c r="F11" s="29">
        <f t="shared" si="0"/>
        <v>0</v>
      </c>
    </row>
    <row r="12" spans="1:6" ht="27.6" x14ac:dyDescent="0.3">
      <c r="A12" s="3">
        <v>5</v>
      </c>
      <c r="B12" s="2" t="s">
        <v>145</v>
      </c>
      <c r="C12" s="5" t="s">
        <v>15</v>
      </c>
      <c r="D12" s="6">
        <v>1</v>
      </c>
      <c r="E12" s="7"/>
      <c r="F12" s="29">
        <f t="shared" si="0"/>
        <v>0</v>
      </c>
    </row>
    <row r="13" spans="1:6" ht="27.6" x14ac:dyDescent="0.3">
      <c r="A13" s="3">
        <v>6</v>
      </c>
      <c r="B13" s="2" t="s">
        <v>146</v>
      </c>
      <c r="C13" s="5" t="s">
        <v>15</v>
      </c>
      <c r="D13" s="6">
        <v>5</v>
      </c>
      <c r="E13" s="7"/>
      <c r="F13" s="29">
        <f t="shared" si="0"/>
        <v>0</v>
      </c>
    </row>
    <row r="14" spans="1:6" x14ac:dyDescent="0.3">
      <c r="A14" s="3">
        <v>7</v>
      </c>
      <c r="B14" s="2" t="s">
        <v>147</v>
      </c>
      <c r="C14" s="5" t="s">
        <v>15</v>
      </c>
      <c r="D14" s="6">
        <v>1</v>
      </c>
      <c r="E14" s="7"/>
      <c r="F14" s="29">
        <f t="shared" si="0"/>
        <v>0</v>
      </c>
    </row>
    <row r="15" spans="1:6" ht="27.6" x14ac:dyDescent="0.3">
      <c r="A15" s="3">
        <v>8</v>
      </c>
      <c r="B15" s="2" t="s">
        <v>148</v>
      </c>
      <c r="C15" s="5" t="s">
        <v>15</v>
      </c>
      <c r="D15" s="6">
        <v>1</v>
      </c>
      <c r="E15" s="7"/>
      <c r="F15" s="29">
        <f t="shared" si="0"/>
        <v>0</v>
      </c>
    </row>
    <row r="16" spans="1:6" x14ac:dyDescent="0.3">
      <c r="A16" s="3"/>
      <c r="B16" s="21" t="s">
        <v>192</v>
      </c>
      <c r="C16" s="5"/>
      <c r="D16" s="6"/>
      <c r="E16" s="7"/>
      <c r="F16" s="29"/>
    </row>
    <row r="17" spans="1:6" ht="55.2" x14ac:dyDescent="0.3">
      <c r="A17" s="3">
        <v>9</v>
      </c>
      <c r="B17" s="2" t="s">
        <v>149</v>
      </c>
      <c r="C17" s="5"/>
      <c r="D17" s="6"/>
      <c r="E17" s="7"/>
      <c r="F17" s="29"/>
    </row>
    <row r="18" spans="1:6" ht="41.4" x14ac:dyDescent="0.3">
      <c r="A18" s="3"/>
      <c r="B18" s="2" t="s">
        <v>150</v>
      </c>
      <c r="C18" s="5"/>
      <c r="D18" s="6"/>
      <c r="E18" s="7"/>
      <c r="F18" s="29"/>
    </row>
    <row r="19" spans="1:6" x14ac:dyDescent="0.3">
      <c r="A19" s="3"/>
      <c r="B19" s="2" t="s">
        <v>151</v>
      </c>
      <c r="C19" s="5"/>
      <c r="D19" s="6"/>
      <c r="E19" s="7"/>
      <c r="F19" s="29"/>
    </row>
    <row r="20" spans="1:6" ht="27.6" x14ac:dyDescent="0.3">
      <c r="A20" s="3"/>
      <c r="B20" s="2" t="s">
        <v>152</v>
      </c>
      <c r="C20" s="5"/>
      <c r="D20" s="6"/>
      <c r="E20" s="7"/>
      <c r="F20" s="29"/>
    </row>
    <row r="21" spans="1:6" x14ac:dyDescent="0.3">
      <c r="A21" s="3"/>
      <c r="B21" s="2" t="s">
        <v>153</v>
      </c>
      <c r="C21" s="5"/>
      <c r="D21" s="6"/>
      <c r="E21" s="7"/>
      <c r="F21" s="29"/>
    </row>
    <row r="22" spans="1:6" ht="27.6" x14ac:dyDescent="0.3">
      <c r="A22" s="3"/>
      <c r="B22" s="2" t="s">
        <v>154</v>
      </c>
      <c r="C22" s="5"/>
      <c r="D22" s="6"/>
      <c r="E22" s="7"/>
      <c r="F22" s="29"/>
    </row>
    <row r="23" spans="1:6" x14ac:dyDescent="0.3">
      <c r="A23" s="3"/>
      <c r="B23" s="2" t="s">
        <v>155</v>
      </c>
      <c r="C23" s="5"/>
      <c r="D23" s="6"/>
      <c r="E23" s="7"/>
      <c r="F23" s="29"/>
    </row>
    <row r="24" spans="1:6" x14ac:dyDescent="0.3">
      <c r="A24" s="3"/>
      <c r="B24" s="2" t="s">
        <v>156</v>
      </c>
      <c r="C24" s="5"/>
      <c r="D24" s="6"/>
      <c r="E24" s="7"/>
      <c r="F24" s="29"/>
    </row>
    <row r="25" spans="1:6" x14ac:dyDescent="0.3">
      <c r="A25" s="3"/>
      <c r="B25" s="2" t="s">
        <v>157</v>
      </c>
      <c r="C25" s="5"/>
      <c r="D25" s="6"/>
      <c r="E25" s="7"/>
      <c r="F25" s="29"/>
    </row>
    <row r="26" spans="1:6" ht="27.6" x14ac:dyDescent="0.3">
      <c r="A26" s="3"/>
      <c r="B26" s="2" t="s">
        <v>158</v>
      </c>
      <c r="C26" s="5" t="s">
        <v>15</v>
      </c>
      <c r="D26" s="6">
        <v>1</v>
      </c>
      <c r="E26" s="7"/>
      <c r="F26" s="29">
        <f>D26*E26</f>
        <v>0</v>
      </c>
    </row>
    <row r="27" spans="1:6" ht="27.6" x14ac:dyDescent="0.3">
      <c r="A27" s="3">
        <v>10</v>
      </c>
      <c r="B27" s="2" t="s">
        <v>159</v>
      </c>
      <c r="C27" s="5"/>
      <c r="D27" s="6"/>
      <c r="E27" s="7"/>
      <c r="F27" s="29"/>
    </row>
    <row r="28" spans="1:6" x14ac:dyDescent="0.3">
      <c r="A28" s="3"/>
      <c r="B28" s="2" t="s">
        <v>160</v>
      </c>
      <c r="C28" s="5" t="s">
        <v>15</v>
      </c>
      <c r="D28" s="6">
        <v>1</v>
      </c>
      <c r="E28" s="7"/>
      <c r="F28" s="29">
        <f>D28*E28</f>
        <v>0</v>
      </c>
    </row>
    <row r="29" spans="1:6" ht="27.6" x14ac:dyDescent="0.3">
      <c r="A29" s="3">
        <v>11</v>
      </c>
      <c r="B29" s="2" t="s">
        <v>142</v>
      </c>
      <c r="C29" s="5" t="s">
        <v>15</v>
      </c>
      <c r="D29" s="6">
        <v>1</v>
      </c>
      <c r="E29" s="7"/>
      <c r="F29" s="29">
        <f>D29*E29</f>
        <v>0</v>
      </c>
    </row>
    <row r="30" spans="1:6" ht="27.6" x14ac:dyDescent="0.3">
      <c r="A30" s="3">
        <v>12</v>
      </c>
      <c r="B30" s="2" t="s">
        <v>144</v>
      </c>
      <c r="C30" s="5" t="s">
        <v>15</v>
      </c>
      <c r="D30" s="6">
        <v>1</v>
      </c>
      <c r="E30" s="7"/>
      <c r="F30" s="29">
        <f>D30*E30</f>
        <v>0</v>
      </c>
    </row>
    <row r="31" spans="1:6" ht="27.6" x14ac:dyDescent="0.3">
      <c r="A31" s="3">
        <v>13</v>
      </c>
      <c r="B31" s="2" t="s">
        <v>161</v>
      </c>
      <c r="C31" s="5"/>
      <c r="D31" s="6"/>
      <c r="E31" s="7"/>
      <c r="F31" s="29"/>
    </row>
    <row r="32" spans="1:6" x14ac:dyDescent="0.3">
      <c r="A32" s="3"/>
      <c r="B32" s="2" t="s">
        <v>162</v>
      </c>
      <c r="C32" s="5" t="s">
        <v>15</v>
      </c>
      <c r="D32" s="6">
        <v>8</v>
      </c>
      <c r="E32" s="7"/>
      <c r="F32" s="29">
        <f>D32*E32</f>
        <v>0</v>
      </c>
    </row>
    <row r="33" spans="1:6" ht="27.6" x14ac:dyDescent="0.3">
      <c r="A33" s="3">
        <v>14</v>
      </c>
      <c r="B33" s="2" t="s">
        <v>163</v>
      </c>
      <c r="C33" s="5" t="s">
        <v>15</v>
      </c>
      <c r="D33" s="6">
        <v>1</v>
      </c>
      <c r="E33" s="7"/>
      <c r="F33" s="29">
        <f>D33*E33</f>
        <v>0</v>
      </c>
    </row>
    <row r="34" spans="1:6" x14ac:dyDescent="0.3">
      <c r="A34" s="3">
        <v>15</v>
      </c>
      <c r="B34" s="2" t="s">
        <v>164</v>
      </c>
      <c r="C34" s="5" t="s">
        <v>15</v>
      </c>
      <c r="D34" s="6">
        <v>8</v>
      </c>
      <c r="E34" s="7"/>
      <c r="F34" s="29">
        <f>D34*E34</f>
        <v>0</v>
      </c>
    </row>
    <row r="35" spans="1:6" ht="69" x14ac:dyDescent="0.3">
      <c r="A35" s="3">
        <v>16</v>
      </c>
      <c r="B35" s="2" t="s">
        <v>231</v>
      </c>
      <c r="C35" s="5" t="s">
        <v>0</v>
      </c>
      <c r="D35" s="6">
        <v>1</v>
      </c>
      <c r="E35" s="7"/>
      <c r="F35" s="29">
        <f>E35*D35</f>
        <v>0</v>
      </c>
    </row>
    <row r="36" spans="1:6" x14ac:dyDescent="0.3">
      <c r="A36" s="3">
        <v>17</v>
      </c>
      <c r="B36" s="2" t="s">
        <v>230</v>
      </c>
      <c r="C36" s="5" t="s">
        <v>0</v>
      </c>
      <c r="D36" s="6">
        <v>1</v>
      </c>
      <c r="E36" s="7"/>
      <c r="F36" s="29">
        <f>E36*D36</f>
        <v>0</v>
      </c>
    </row>
    <row r="37" spans="1:6" x14ac:dyDescent="0.3">
      <c r="A37" s="22"/>
      <c r="B37" s="21" t="s">
        <v>233</v>
      </c>
      <c r="C37" s="23"/>
      <c r="D37" s="24"/>
      <c r="E37" s="25"/>
      <c r="F37" s="30">
        <f>SUM(F31:F36)</f>
        <v>0</v>
      </c>
    </row>
  </sheetData>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1"/>
  <sheetViews>
    <sheetView tabSelected="1" workbookViewId="0">
      <selection activeCell="D19" sqref="D19"/>
    </sheetView>
  </sheetViews>
  <sheetFormatPr defaultRowHeight="14.4" x14ac:dyDescent="0.3"/>
  <cols>
    <col min="1" max="1" width="5.33203125" customWidth="1"/>
    <col min="2" max="2" width="62.109375" customWidth="1"/>
    <col min="3" max="3" width="17" bestFit="1" customWidth="1"/>
  </cols>
  <sheetData>
    <row r="1" spans="1:3" x14ac:dyDescent="0.3">
      <c r="A1" s="15"/>
      <c r="B1" s="15" t="s">
        <v>7</v>
      </c>
      <c r="C1" s="26"/>
    </row>
    <row r="2" spans="1:3" x14ac:dyDescent="0.3">
      <c r="A2" s="15" t="s">
        <v>2</v>
      </c>
      <c r="B2" s="15" t="s">
        <v>3</v>
      </c>
      <c r="C2" s="27"/>
    </row>
    <row r="3" spans="1:3" x14ac:dyDescent="0.3">
      <c r="A3" s="15">
        <v>1</v>
      </c>
      <c r="B3" s="16" t="str">
        <f>'DEMONTAŽNO PRIPREMNI RADOVI'!B1:F1</f>
        <v>DEMONTAŽNO PRIPREMNI RADOVI</v>
      </c>
      <c r="C3" s="26">
        <f>'DEMONTAŽNO PRIPREMNI RADOVI'!F9</f>
        <v>0</v>
      </c>
    </row>
    <row r="4" spans="1:3" x14ac:dyDescent="0.3">
      <c r="A4" s="15">
        <v>2</v>
      </c>
      <c r="B4" s="16" t="str">
        <f>GRIJANJE!B1</f>
        <v xml:space="preserve">GRIJANJE </v>
      </c>
      <c r="C4" s="26">
        <f>GRIJANJE!F202</f>
        <v>0</v>
      </c>
    </row>
    <row r="5" spans="1:3" x14ac:dyDescent="0.3">
      <c r="A5" s="15">
        <v>3</v>
      </c>
      <c r="B5" s="16" t="s">
        <v>232</v>
      </c>
      <c r="C5" s="26">
        <f>'SANACIJA DIMNJAKA'!F37</f>
        <v>0</v>
      </c>
    </row>
    <row r="6" spans="1:3" x14ac:dyDescent="0.3">
      <c r="A6" s="1"/>
      <c r="B6" s="1"/>
      <c r="C6" s="28"/>
    </row>
    <row r="7" spans="1:3" x14ac:dyDescent="0.3">
      <c r="A7" s="1"/>
      <c r="B7" s="17" t="s">
        <v>8</v>
      </c>
      <c r="C7" s="26">
        <f>SUM(C3:C5)</f>
        <v>0</v>
      </c>
    </row>
    <row r="8" spans="1:3" x14ac:dyDescent="0.3">
      <c r="A8" s="1"/>
      <c r="B8" s="1"/>
      <c r="C8" s="28"/>
    </row>
    <row r="9" spans="1:3" x14ac:dyDescent="0.3">
      <c r="A9" s="1"/>
      <c r="B9" s="17" t="s">
        <v>9</v>
      </c>
      <c r="C9" s="26">
        <f>C7*0.25</f>
        <v>0</v>
      </c>
    </row>
    <row r="10" spans="1:3" x14ac:dyDescent="0.3">
      <c r="A10" s="1"/>
      <c r="B10" s="1"/>
      <c r="C10" s="28"/>
    </row>
    <row r="11" spans="1:3" x14ac:dyDescent="0.3">
      <c r="A11" s="1"/>
      <c r="B11" s="17" t="s">
        <v>10</v>
      </c>
      <c r="C11" s="26">
        <f>C7+C9</f>
        <v>0</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b20c19b-7678-45f8-b56f-35b98a1fd9f8" xsi:nil="true"/>
    <lcf76f155ced4ddcb4097134ff3c332f xmlns="94451e6c-7eaf-4cfa-85f8-a3a184c08b2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1C1DD029BEEDE4898E8C209BAB3F744" ma:contentTypeVersion="16" ma:contentTypeDescription="Create a new document." ma:contentTypeScope="" ma:versionID="3b56335d8311ddd750a6eb643bd53d56">
  <xsd:schema xmlns:xsd="http://www.w3.org/2001/XMLSchema" xmlns:xs="http://www.w3.org/2001/XMLSchema" xmlns:p="http://schemas.microsoft.com/office/2006/metadata/properties" xmlns:ns2="94451e6c-7eaf-4cfa-85f8-a3a184c08b2e" xmlns:ns3="db20c19b-7678-45f8-b56f-35b98a1fd9f8" targetNamespace="http://schemas.microsoft.com/office/2006/metadata/properties" ma:root="true" ma:fieldsID="6b14c992ce01b15d4f9a6c768d486230" ns2:_="" ns3:_="">
    <xsd:import namespace="94451e6c-7eaf-4cfa-85f8-a3a184c08b2e"/>
    <xsd:import namespace="db20c19b-7678-45f8-b56f-35b98a1fd9f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2:MediaServiceLocation" minOccurs="0"/>
                <xsd:element ref="ns2:lcf76f155ced4ddcb4097134ff3c332f" minOccurs="0"/>
                <xsd:element ref="ns3:TaxCatchAll"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451e6c-7eaf-4cfa-85f8-a3a184c08b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2f06ce3e-6e8b-4451-b0c4-895cf7af8caf"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b20c19b-7678-45f8-b56f-35b98a1fd9f8"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a9eb2261-98f2-424d-aa1b-843604ba53a8}" ma:internalName="TaxCatchAll" ma:showField="CatchAllData" ma:web="db20c19b-7678-45f8-b56f-35b98a1fd9f8">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7F85220-2DA9-4DC8-B23E-CC55EF2AB853}">
  <ds:schemaRefs>
    <ds:schemaRef ds:uri="http://schemas.microsoft.com/office/2006/metadata/properties"/>
    <ds:schemaRef ds:uri="http://schemas.microsoft.com/office/infopath/2007/PartnerControls"/>
    <ds:schemaRef ds:uri="db20c19b-7678-45f8-b56f-35b98a1fd9f8"/>
    <ds:schemaRef ds:uri="94451e6c-7eaf-4cfa-85f8-a3a184c08b2e"/>
  </ds:schemaRefs>
</ds:datastoreItem>
</file>

<file path=customXml/itemProps2.xml><?xml version="1.0" encoding="utf-8"?>
<ds:datastoreItem xmlns:ds="http://schemas.openxmlformats.org/officeDocument/2006/customXml" ds:itemID="{6447D3C5-3E86-41E0-BAD6-8CE77A61B3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451e6c-7eaf-4cfa-85f8-a3a184c08b2e"/>
    <ds:schemaRef ds:uri="db20c19b-7678-45f8-b56f-35b98a1fd9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2E101B0-E950-4BA1-83DA-20C9900B19D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4</vt:i4>
      </vt:variant>
      <vt:variant>
        <vt:lpstr>Imenovani rasponi</vt:lpstr>
      </vt:variant>
      <vt:variant>
        <vt:i4>1</vt:i4>
      </vt:variant>
    </vt:vector>
  </HeadingPairs>
  <TitlesOfParts>
    <vt:vector size="5" baseType="lpstr">
      <vt:lpstr>DEMONTAŽNO PRIPREMNI RADOVI</vt:lpstr>
      <vt:lpstr>GRIJANJE</vt:lpstr>
      <vt:lpstr>SANACIJA DIMNJAKA</vt:lpstr>
      <vt:lpstr>REKAPITULACIJA</vt:lpstr>
      <vt:lpstr>GRIJANJE!Podrucje_ispisa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Tamara Subašić</dc:creator>
  <cp:lastModifiedBy>IT</cp:lastModifiedBy>
  <cp:lastPrinted>2019-09-25T07:32:47Z</cp:lastPrinted>
  <dcterms:created xsi:type="dcterms:W3CDTF">2013-06-13T10:02:47Z</dcterms:created>
  <dcterms:modified xsi:type="dcterms:W3CDTF">2023-05-09T05:55:55Z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0x01010071C1DD029BEEDE4898E8C209BAB3F744</vt:lpwstr>
  </property>
</Properties>
</file>